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2240" activeTab="0"/>
  </bookViews>
  <sheets>
    <sheet name="2009-10 Budget" sheetId="1" r:id="rId1"/>
  </sheets>
  <definedNames>
    <definedName name="_xlnm.Print_Titles" localSheetId="0">'2009-10 Budget'!$1:$3</definedName>
  </definedNames>
  <calcPr fullCalcOnLoad="1"/>
</workbook>
</file>

<file path=xl/sharedStrings.xml><?xml version="1.0" encoding="utf-8"?>
<sst xmlns="http://schemas.openxmlformats.org/spreadsheetml/2006/main" count="284" uniqueCount="197">
  <si>
    <t>Facilities Protection System</t>
  </si>
  <si>
    <t>Printing</t>
  </si>
  <si>
    <t>Site/ Type</t>
  </si>
  <si>
    <t>03/6780</t>
  </si>
  <si>
    <t>03/6570</t>
  </si>
  <si>
    <t>Maintenance Agreements - Office Equipment</t>
  </si>
  <si>
    <t>Additional Equipment &lt; $1,000</t>
  </si>
  <si>
    <t>Account</t>
  </si>
  <si>
    <t>Description</t>
  </si>
  <si>
    <t>Software</t>
  </si>
  <si>
    <t>Consultants</t>
  </si>
  <si>
    <t>Personal Mileage</t>
  </si>
  <si>
    <t>Telephone</t>
  </si>
  <si>
    <t>Comment</t>
  </si>
  <si>
    <t>Additional Equipment &gt; $1,000</t>
  </si>
  <si>
    <t>Total</t>
  </si>
  <si>
    <t>Vendor</t>
  </si>
  <si>
    <t>Contract Srvcs / Software Licenses</t>
  </si>
  <si>
    <t>Communigate</t>
  </si>
  <si>
    <t>Non-Instructional Supplies</t>
  </si>
  <si>
    <t>Elumen</t>
  </si>
  <si>
    <t>Balance</t>
  </si>
  <si>
    <t>Encumbered</t>
  </si>
  <si>
    <t>Travel and Conference Expense</t>
  </si>
  <si>
    <t>Maintenance Agreement - Comp Systems</t>
  </si>
  <si>
    <t>Repairs and Maintenance</t>
  </si>
  <si>
    <t>Salaries and Benefits</t>
  </si>
  <si>
    <t>2000-</t>
  </si>
  <si>
    <t>3000s</t>
  </si>
  <si>
    <t>Was $2,384,426</t>
  </si>
  <si>
    <t>Independent Contractors</t>
  </si>
  <si>
    <t>Other Contracts/Outside Services</t>
  </si>
  <si>
    <t>College Board</t>
  </si>
  <si>
    <t>07/06/2009 PO# 100225</t>
  </si>
  <si>
    <t>Graybar</t>
  </si>
  <si>
    <t>07/15/2009 PO# 100500</t>
  </si>
  <si>
    <t>SBVC Bookstore</t>
  </si>
  <si>
    <t>07/16/2009 PO# 100510</t>
  </si>
  <si>
    <t>US Bankcorp Payment Systems</t>
  </si>
  <si>
    <t>07/21/2009 PO# 100635</t>
  </si>
  <si>
    <t>Staples</t>
  </si>
  <si>
    <t>08/12/2009 PO# 101115</t>
  </si>
  <si>
    <t>Dell</t>
  </si>
  <si>
    <t>08/27/2009 PO# 101286</t>
  </si>
  <si>
    <t>Sungard Higher Education</t>
  </si>
  <si>
    <t>07/20/2009 PO# 100550</t>
  </si>
  <si>
    <t>Datatel, Inc.</t>
  </si>
  <si>
    <t>07/27/2009 PO# 100686</t>
  </si>
  <si>
    <t>Strata Information Group</t>
  </si>
  <si>
    <t>08/05/2009 PO# 100959</t>
  </si>
  <si>
    <t>Mike Tran</t>
  </si>
  <si>
    <t>08/11/2009 PO# 101050</t>
  </si>
  <si>
    <t>08/12/2009 PO# 101098</t>
  </si>
  <si>
    <t>Joyce Bond</t>
  </si>
  <si>
    <t>08/12/2009 PO# 101090</t>
  </si>
  <si>
    <t>Carol Edgcomb</t>
  </si>
  <si>
    <t>08/17/2009 PO# 101116</t>
  </si>
  <si>
    <t>To Many to List</t>
  </si>
  <si>
    <t>Verizon California</t>
  </si>
  <si>
    <t>08/05/2009 PO# 100946</t>
  </si>
  <si>
    <t>ADT Security Services</t>
  </si>
  <si>
    <t>07/09/2009 PO# 100323</t>
  </si>
  <si>
    <t>07/27/2009 PO# 100720</t>
  </si>
  <si>
    <t>Dell Computer Company</t>
  </si>
  <si>
    <t>07/27/2009 PO# 100742</t>
  </si>
  <si>
    <t>08/03/2009 PO# 100890</t>
  </si>
  <si>
    <t>Perceptive Software, Inc</t>
  </si>
  <si>
    <t>08/21/2009 PO# 101210</t>
  </si>
  <si>
    <t>Computer Protection Technology</t>
  </si>
  <si>
    <t>08/25/2009 PO# 101252</t>
  </si>
  <si>
    <t>Innovative Interfaces</t>
  </si>
  <si>
    <t>08/28/2009 PO# 101320</t>
  </si>
  <si>
    <t>SARS Software Products</t>
  </si>
  <si>
    <t>07/09/2009 PO# 100324</t>
  </si>
  <si>
    <t>California Community Colleges</t>
  </si>
  <si>
    <t>07/09/2009 PO# 100322</t>
  </si>
  <si>
    <t>Computerland of Silicon Valley</t>
  </si>
  <si>
    <t>07/21/2009 PO# 100640</t>
  </si>
  <si>
    <t>Educause</t>
  </si>
  <si>
    <t>07/27/2009 PO# 100708</t>
  </si>
  <si>
    <t>Atomic PC Design and Technology</t>
  </si>
  <si>
    <t>08/12/2009 PO# 101102</t>
  </si>
  <si>
    <t>Plato Learning, Inc</t>
  </si>
  <si>
    <t>08/28/2009 PO# 101310</t>
  </si>
  <si>
    <t>US Bank Corporate Payments</t>
  </si>
  <si>
    <t>Sigmanet, Inc</t>
  </si>
  <si>
    <t>07/27/2009 PO# 100747</t>
  </si>
  <si>
    <t>Sigmanet</t>
  </si>
  <si>
    <t>Sourcewest</t>
  </si>
  <si>
    <t>08/17/2009 PO# 101136</t>
  </si>
  <si>
    <t>08/25/2009 PO# 101276</t>
  </si>
  <si>
    <t>Total FY 2009-10 Budget</t>
  </si>
  <si>
    <t>Datatel, Inc</t>
  </si>
  <si>
    <t>SoCal Office Technologies</t>
  </si>
  <si>
    <t>Iportis.com</t>
  </si>
  <si>
    <t>09/02/2009 PO# 101399</t>
  </si>
  <si>
    <t>10/30/2009 PO# 101929</t>
  </si>
  <si>
    <t>09/15/2009 PO# 101537</t>
  </si>
  <si>
    <t>Reliable Corporation</t>
  </si>
  <si>
    <t>09/15/2009 PO# 101536</t>
  </si>
  <si>
    <t>Best Golf Carts</t>
  </si>
  <si>
    <t>09/15/2009 PO# 101513</t>
  </si>
  <si>
    <t>10/30/2009 PO# 101931</t>
  </si>
  <si>
    <t>Datatel</t>
  </si>
  <si>
    <t>10/23/2009 PO# 101883</t>
  </si>
  <si>
    <t>Carol Hannon</t>
  </si>
  <si>
    <t>11/13/2009 PO# 102032</t>
  </si>
  <si>
    <t>10/02/2009 PO# 101690</t>
  </si>
  <si>
    <t>10/30/2009 PO# 101927</t>
  </si>
  <si>
    <t>DO NOT TOUCH</t>
  </si>
  <si>
    <t>09/02/2009 PO# 101359</t>
  </si>
  <si>
    <t>09/02/2009 PO# 101383</t>
  </si>
  <si>
    <t>09/02/2009 PO# 101382</t>
  </si>
  <si>
    <t>10/01/2009 PO# 101667</t>
  </si>
  <si>
    <t>10/01/2009 PO# 101657</t>
  </si>
  <si>
    <t>System Technology Assoc</t>
  </si>
  <si>
    <t>10/30/2009 PO# 101915</t>
  </si>
  <si>
    <t>11/13/2009 PO# 102042</t>
  </si>
  <si>
    <t>US Bank Corporate System</t>
  </si>
  <si>
    <t>11/13/2009 PO# 102026</t>
  </si>
  <si>
    <t>09/28/2009 JE# 100026</t>
  </si>
  <si>
    <t>12/16/2009 PO# 102285</t>
  </si>
  <si>
    <t>12/16/2009 PO# 102283</t>
  </si>
  <si>
    <t>01/25/2009 PO# 102560</t>
  </si>
  <si>
    <t>Inland Lighting Supplies</t>
  </si>
  <si>
    <t>02/02/2010 PO# 102654</t>
  </si>
  <si>
    <t>Scantron Corporation</t>
  </si>
  <si>
    <t>02/16/2010 PO# 102789</t>
  </si>
  <si>
    <t>01/19/2010 PO# 102441</t>
  </si>
  <si>
    <t>01/25/2010 PO# 102560</t>
  </si>
  <si>
    <t>Dennis Carmichael</t>
  </si>
  <si>
    <t>12/11/2009 PO# 102237</t>
  </si>
  <si>
    <t>12/16/2009 PO# 102275</t>
  </si>
  <si>
    <t>James Harris</t>
  </si>
  <si>
    <t>12/16/2009 PO# 102271</t>
  </si>
  <si>
    <t>01/12/2010 PO# 102460</t>
  </si>
  <si>
    <t>01/12/2010 PO# 102459</t>
  </si>
  <si>
    <t>01/12/2010 PO# 102442</t>
  </si>
  <si>
    <t>Everett Garnick</t>
  </si>
  <si>
    <t>01/20/2010 PO# 102506</t>
  </si>
  <si>
    <t>01/20/2010 PO# 102500</t>
  </si>
  <si>
    <t>01/27/2010 PO# 102568</t>
  </si>
  <si>
    <t>02/02/2010 PO# 102599</t>
  </si>
  <si>
    <t>02/19/2010 PO# 102820</t>
  </si>
  <si>
    <t>01/12/2010 PO# 102428</t>
  </si>
  <si>
    <t>12/11/2009 PO# 102241</t>
  </si>
  <si>
    <t>12/11/2009 PO# 102240</t>
  </si>
  <si>
    <t>12/16/2009 PO# 102276</t>
  </si>
  <si>
    <t>12/21/2009 PO# 102297</t>
  </si>
  <si>
    <t>01/12/2010 PO# 102453</t>
  </si>
  <si>
    <t>Verisign</t>
  </si>
  <si>
    <t>02/23/2010 PO# 102848</t>
  </si>
  <si>
    <t>12/21/2009 PO# 102316</t>
  </si>
  <si>
    <t>01/12/2010 PO# 102458</t>
  </si>
  <si>
    <t>01/27/2010 PO# 102374</t>
  </si>
  <si>
    <t>Foundation for CCC</t>
  </si>
  <si>
    <t>02/19/2010 PO# 102798</t>
  </si>
  <si>
    <t>02/16/2010 PO# 102786</t>
  </si>
  <si>
    <t>35/6780</t>
  </si>
  <si>
    <t>10/30/2009 PO# 101925</t>
  </si>
  <si>
    <t>0216</t>
  </si>
  <si>
    <t>Other Services and Fees</t>
  </si>
  <si>
    <t>Jeremy Sims</t>
  </si>
  <si>
    <t>CISOA</t>
  </si>
  <si>
    <t>Governet</t>
  </si>
  <si>
    <t>XAP</t>
  </si>
  <si>
    <t>US Light Resources</t>
  </si>
  <si>
    <t>12/16/2009 PO# 102286</t>
  </si>
  <si>
    <t>03/03/2010 PO# 102934</t>
  </si>
  <si>
    <t>SEHI</t>
  </si>
  <si>
    <t>03/16/2010 PO# 103163</t>
  </si>
  <si>
    <t xml:space="preserve"> (Actual $2,913.43)</t>
  </si>
  <si>
    <t>03/16/2010 PO# 103117</t>
  </si>
  <si>
    <t>03/22/2010 PO# 103221</t>
  </si>
  <si>
    <t>02/11/2010 PO# 102897</t>
  </si>
  <si>
    <t>03/03/2010 PO# 102923</t>
  </si>
  <si>
    <t>03/12/2010 PO# 103048</t>
  </si>
  <si>
    <t>03/16/2010 PO# 103133</t>
  </si>
  <si>
    <t>Arlene McGowan</t>
  </si>
  <si>
    <t>03/16/2010 PO# 103132</t>
  </si>
  <si>
    <t>03/17/2010 PO# 102923</t>
  </si>
  <si>
    <t>03/16/2010 PO# 103103</t>
  </si>
  <si>
    <t>SNAP Surveys</t>
  </si>
  <si>
    <t>03/17/2010 PO# 103192</t>
  </si>
  <si>
    <t>03/16/2010 PO# 103115</t>
  </si>
  <si>
    <t>Nexus IS</t>
  </si>
  <si>
    <t>03/16/2010 PO# 103161</t>
  </si>
  <si>
    <t>03/19/2010 PR# 003648</t>
  </si>
  <si>
    <t>Troxell</t>
  </si>
  <si>
    <t>03/19/2010 PR# 003644</t>
  </si>
  <si>
    <t>US Bank Corporate Payment Systems</t>
  </si>
  <si>
    <t>03/16/2010 PR# 003622</t>
  </si>
  <si>
    <t>03/15/2010 PR# 003600</t>
  </si>
  <si>
    <t>03/15/2010 PR# 003598</t>
  </si>
  <si>
    <t>03/08/2010 PR# 003470</t>
  </si>
  <si>
    <t>Faronics Technologies</t>
  </si>
  <si>
    <t>03/03/2010 PR# 003413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</si>
</sst>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13" fillId="14" borderId="0" applyNumberFormat="0" applyBorder="0" applyAlignment="0" applyProtection="0"/>
    <xf numFmtId="0" fontId="17" fillId="2" borderId="1" applyNumberFormat="0" applyAlignment="0" applyProtection="0"/>
    <xf numFmtId="0" fontId="19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3" borderId="1" applyNumberFormat="0" applyAlignment="0" applyProtection="0"/>
    <xf numFmtId="0" fontId="18" fillId="0" borderId="6" applyNumberFormat="0" applyFill="0" applyAlignment="0" applyProtection="0"/>
    <xf numFmtId="0" fontId="14" fillId="8" borderId="0" applyNumberFormat="0" applyBorder="0" applyAlignment="0" applyProtection="0"/>
    <xf numFmtId="0" fontId="0" fillId="4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right"/>
    </xf>
    <xf numFmtId="44" fontId="2" fillId="0" borderId="0" xfId="0" applyNumberFormat="1" applyFont="1" applyAlignment="1">
      <alignment/>
    </xf>
    <xf numFmtId="44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0" xfId="0" applyFont="1" applyFill="1" applyAlignment="1">
      <alignment/>
    </xf>
    <xf numFmtId="0" fontId="2" fillId="6" borderId="11" xfId="0" applyFont="1" applyFill="1" applyBorder="1" applyAlignment="1">
      <alignment/>
    </xf>
    <xf numFmtId="0" fontId="2" fillId="6" borderId="11" xfId="0" applyFont="1" applyFill="1" applyBorder="1" applyAlignment="1">
      <alignment horizontal="left" vertical="center"/>
    </xf>
    <xf numFmtId="0" fontId="2" fillId="6" borderId="11" xfId="0" applyFont="1" applyFill="1" applyBorder="1" applyAlignment="1">
      <alignment horizontal="right" vertical="center"/>
    </xf>
    <xf numFmtId="0" fontId="2" fillId="6" borderId="11" xfId="0" applyFont="1" applyFill="1" applyBorder="1" applyAlignment="1">
      <alignment horizontal="left"/>
    </xf>
    <xf numFmtId="0" fontId="3" fillId="6" borderId="1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49" fontId="3" fillId="6" borderId="11" xfId="0" applyNumberFormat="1" applyFont="1" applyFill="1" applyBorder="1" applyAlignment="1">
      <alignment horizontal="center"/>
    </xf>
    <xf numFmtId="7" fontId="3" fillId="0" borderId="10" xfId="0" applyNumberFormat="1" applyFont="1" applyBorder="1" applyAlignment="1">
      <alignment horizontal="right"/>
    </xf>
    <xf numFmtId="7" fontId="3" fillId="6" borderId="11" xfId="0" applyNumberFormat="1" applyFont="1" applyFill="1" applyBorder="1" applyAlignment="1">
      <alignment horizontal="center"/>
    </xf>
    <xf numFmtId="7" fontId="2" fillId="6" borderId="11" xfId="0" applyNumberFormat="1" applyFont="1" applyFill="1" applyBorder="1" applyAlignment="1">
      <alignment horizontal="right"/>
    </xf>
    <xf numFmtId="7" fontId="2" fillId="6" borderId="11" xfId="0" applyNumberFormat="1" applyFont="1" applyFill="1" applyBorder="1" applyAlignment="1">
      <alignment horizontal="center"/>
    </xf>
    <xf numFmtId="7" fontId="3" fillId="0" borderId="10" xfId="0" applyNumberFormat="1" applyFont="1" applyFill="1" applyBorder="1" applyAlignment="1">
      <alignment horizontal="right"/>
    </xf>
    <xf numFmtId="7" fontId="3" fillId="0" borderId="10" xfId="0" applyNumberFormat="1" applyFont="1" applyFill="1" applyBorder="1" applyAlignment="1">
      <alignment/>
    </xf>
    <xf numFmtId="7" fontId="2" fillId="6" borderId="11" xfId="0" applyNumberFormat="1" applyFont="1" applyFill="1" applyBorder="1" applyAlignment="1">
      <alignment horizontal="left"/>
    </xf>
    <xf numFmtId="7" fontId="2" fillId="0" borderId="10" xfId="0" applyNumberFormat="1" applyFont="1" applyFill="1" applyBorder="1" applyAlignment="1">
      <alignment vertical="center"/>
    </xf>
    <xf numFmtId="7" fontId="2" fillId="0" borderId="10" xfId="0" applyNumberFormat="1" applyFont="1" applyFill="1" applyBorder="1" applyAlignment="1">
      <alignment horizontal="right" vertical="center"/>
    </xf>
    <xf numFmtId="7" fontId="3" fillId="0" borderId="10" xfId="0" applyNumberFormat="1" applyFont="1" applyFill="1" applyBorder="1" applyAlignment="1">
      <alignment vertical="center"/>
    </xf>
    <xf numFmtId="7" fontId="2" fillId="6" borderId="11" xfId="0" applyNumberFormat="1" applyFont="1" applyFill="1" applyBorder="1" applyAlignment="1">
      <alignment horizontal="right" vertical="center"/>
    </xf>
    <xf numFmtId="7" fontId="2" fillId="6" borderId="11" xfId="0" applyNumberFormat="1" applyFont="1" applyFill="1" applyBorder="1" applyAlignment="1">
      <alignment vertical="center"/>
    </xf>
    <xf numFmtId="7" fontId="3" fillId="6" borderId="11" xfId="0" applyNumberFormat="1" applyFont="1" applyFill="1" applyBorder="1" applyAlignment="1">
      <alignment horizontal="right" vertical="center"/>
    </xf>
    <xf numFmtId="7" fontId="3" fillId="6" borderId="11" xfId="0" applyNumberFormat="1" applyFont="1" applyFill="1" applyBorder="1" applyAlignment="1">
      <alignment vertical="center"/>
    </xf>
    <xf numFmtId="7" fontId="3" fillId="6" borderId="11" xfId="0" applyNumberFormat="1" applyFont="1" applyFill="1" applyBorder="1" applyAlignment="1">
      <alignment horizontal="right"/>
    </xf>
    <xf numFmtId="7" fontId="2" fillId="6" borderId="11" xfId="0" applyNumberFormat="1" applyFont="1" applyFill="1" applyBorder="1" applyAlignment="1">
      <alignment vertical="center"/>
    </xf>
    <xf numFmtId="7" fontId="3" fillId="0" borderId="10" xfId="0" applyNumberFormat="1" applyFont="1" applyFill="1" applyBorder="1" applyAlignment="1">
      <alignment horizontal="right" vertical="center"/>
    </xf>
    <xf numFmtId="7" fontId="3" fillId="0" borderId="10" xfId="0" applyNumberFormat="1" applyFont="1" applyBorder="1" applyAlignment="1">
      <alignment horizontal="right" vertical="center"/>
    </xf>
    <xf numFmtId="7" fontId="2" fillId="0" borderId="10" xfId="0" applyNumberFormat="1" applyFont="1" applyFill="1" applyBorder="1" applyAlignment="1">
      <alignment/>
    </xf>
    <xf numFmtId="7" fontId="2" fillId="6" borderId="11" xfId="0" applyNumberFormat="1" applyFont="1" applyFill="1" applyBorder="1" applyAlignment="1">
      <alignment/>
    </xf>
    <xf numFmtId="0" fontId="3" fillId="0" borderId="10" xfId="0" applyFont="1" applyBorder="1" applyAlignment="1">
      <alignment horizontal="left"/>
    </xf>
    <xf numFmtId="7" fontId="3" fillId="0" borderId="10" xfId="0" applyNumberFormat="1" applyFont="1" applyBorder="1" applyAlignment="1">
      <alignment horizontal="left"/>
    </xf>
    <xf numFmtId="7" fontId="3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 vertical="center"/>
    </xf>
    <xf numFmtId="0" fontId="2" fillId="6" borderId="13" xfId="0" applyFont="1" applyFill="1" applyBorder="1" applyAlignment="1">
      <alignment wrapText="1"/>
    </xf>
    <xf numFmtId="0" fontId="2" fillId="6" borderId="13" xfId="0" applyFont="1" applyFill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0" fontId="2" fillId="6" borderId="13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7" fontId="3" fillId="16" borderId="10" xfId="0" applyNumberFormat="1" applyFont="1" applyFill="1" applyBorder="1" applyAlignment="1">
      <alignment horizontal="right"/>
    </xf>
    <xf numFmtId="0" fontId="2" fillId="16" borderId="10" xfId="0" applyFont="1" applyFill="1" applyBorder="1" applyAlignment="1">
      <alignment horizontal="left" wrapText="1"/>
    </xf>
    <xf numFmtId="0" fontId="2" fillId="16" borderId="10" xfId="0" applyFont="1" applyFill="1" applyBorder="1" applyAlignment="1">
      <alignment wrapText="1"/>
    </xf>
    <xf numFmtId="7" fontId="3" fillId="16" borderId="10" xfId="0" applyNumberFormat="1" applyFont="1" applyFill="1" applyBorder="1" applyAlignment="1">
      <alignment horizontal="right" vertical="center"/>
    </xf>
    <xf numFmtId="7" fontId="3" fillId="16" borderId="10" xfId="0" applyNumberFormat="1" applyFont="1" applyFill="1" applyBorder="1" applyAlignment="1">
      <alignment vertical="center"/>
    </xf>
    <xf numFmtId="7" fontId="2" fillId="16" borderId="10" xfId="0" applyNumberFormat="1" applyFont="1" applyFill="1" applyBorder="1" applyAlignment="1">
      <alignment horizontal="right" vertical="center"/>
    </xf>
    <xf numFmtId="0" fontId="3" fillId="16" borderId="10" xfId="0" applyFont="1" applyFill="1" applyBorder="1" applyAlignment="1">
      <alignment wrapText="1"/>
    </xf>
    <xf numFmtId="0" fontId="3" fillId="16" borderId="10" xfId="0" applyFont="1" applyFill="1" applyBorder="1" applyAlignment="1">
      <alignment wrapText="1"/>
    </xf>
    <xf numFmtId="7" fontId="3" fillId="2" borderId="10" xfId="0" applyNumberFormat="1" applyFont="1" applyFill="1" applyBorder="1" applyAlignment="1">
      <alignment horizontal="right" vertical="center"/>
    </xf>
    <xf numFmtId="7" fontId="3" fillId="2" borderId="10" xfId="0" applyNumberFormat="1" applyFont="1" applyFill="1" applyBorder="1" applyAlignment="1">
      <alignment vertical="center"/>
    </xf>
    <xf numFmtId="7" fontId="3" fillId="2" borderId="10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7" fontId="2" fillId="6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3" fillId="6" borderId="12" xfId="0" applyFont="1" applyFill="1" applyBorder="1" applyAlignment="1">
      <alignment/>
    </xf>
    <xf numFmtId="49" fontId="3" fillId="6" borderId="11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3" fillId="6" borderId="12" xfId="0" applyFont="1" applyFill="1" applyBorder="1" applyAlignment="1">
      <alignment horizontal="left"/>
    </xf>
    <xf numFmtId="49" fontId="3" fillId="6" borderId="11" xfId="0" applyNumberFormat="1" applyFont="1" applyFill="1" applyBorder="1" applyAlignment="1">
      <alignment horizontal="left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6" borderId="11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6" borderId="11" xfId="0" applyFont="1" applyFill="1" applyBorder="1" applyAlignment="1">
      <alignment horizontal="left"/>
    </xf>
    <xf numFmtId="7" fontId="2" fillId="0" borderId="10" xfId="0" applyNumberFormat="1" applyFont="1" applyBorder="1" applyAlignment="1">
      <alignment horizontal="right"/>
    </xf>
    <xf numFmtId="7" fontId="2" fillId="0" borderId="10" xfId="0" applyNumberFormat="1" applyFont="1" applyBorder="1" applyAlignment="1">
      <alignment horizontal="left"/>
    </xf>
    <xf numFmtId="7" fontId="2" fillId="0" borderId="10" xfId="0" applyNumberFormat="1" applyFont="1" applyBorder="1" applyAlignment="1">
      <alignment vertical="center"/>
    </xf>
    <xf numFmtId="14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horizontal="left"/>
    </xf>
    <xf numFmtId="7" fontId="5" fillId="6" borderId="11" xfId="0" applyNumberFormat="1" applyFont="1" applyFill="1" applyBorder="1" applyAlignment="1">
      <alignment horizontal="right"/>
    </xf>
    <xf numFmtId="7" fontId="3" fillId="16" borderId="10" xfId="0" applyNumberFormat="1" applyFont="1" applyFill="1" applyBorder="1" applyAlignment="1">
      <alignment vertical="center"/>
    </xf>
    <xf numFmtId="7" fontId="7" fillId="16" borderId="10" xfId="0" applyNumberFormat="1" applyFont="1" applyFill="1" applyBorder="1" applyAlignment="1">
      <alignment horizontal="right"/>
    </xf>
    <xf numFmtId="7" fontId="3" fillId="16" borderId="10" xfId="0" applyNumberFormat="1" applyFont="1" applyFill="1" applyBorder="1" applyAlignment="1">
      <alignment horizontal="right"/>
    </xf>
    <xf numFmtId="0" fontId="2" fillId="16" borderId="10" xfId="0" applyFont="1" applyFill="1" applyBorder="1" applyAlignment="1">
      <alignment wrapText="1"/>
    </xf>
    <xf numFmtId="7" fontId="2" fillId="2" borderId="10" xfId="0" applyNumberFormat="1" applyFont="1" applyFill="1" applyBorder="1" applyAlignment="1">
      <alignment vertical="center"/>
    </xf>
    <xf numFmtId="7" fontId="2" fillId="2" borderId="10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wrapText="1"/>
    </xf>
    <xf numFmtId="0" fontId="2" fillId="6" borderId="12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44" fontId="3" fillId="6" borderId="14" xfId="0" applyNumberFormat="1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164" fontId="3" fillId="6" borderId="14" xfId="0" applyNumberFormat="1" applyFont="1" applyFill="1" applyBorder="1" applyAlignment="1">
      <alignment horizontal="center"/>
    </xf>
    <xf numFmtId="164" fontId="3" fillId="6" borderId="15" xfId="0" applyNumberFormat="1" applyFont="1" applyFill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3" fillId="6" borderId="14" xfId="0" applyFont="1" applyFill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3" fillId="6" borderId="14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49" fontId="3" fillId="6" borderId="14" xfId="0" applyNumberFormat="1" applyFont="1" applyFill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5"/>
  <sheetViews>
    <sheetView tabSelected="1" zoomScale="75" zoomScaleNormal="75" zoomScaleSheetLayoutView="100" zoomScalePageLayoutView="0" workbookViewId="0" topLeftCell="A1">
      <selection activeCell="G1" sqref="G1:G16384"/>
    </sheetView>
  </sheetViews>
  <sheetFormatPr defaultColWidth="9.140625" defaultRowHeight="12.75"/>
  <cols>
    <col min="1" max="1" width="6.7109375" style="4" customWidth="1"/>
    <col min="2" max="2" width="6.421875" style="90" customWidth="1"/>
    <col min="3" max="3" width="29.8515625" style="1" bestFit="1" customWidth="1"/>
    <col min="4" max="4" width="27.421875" style="1" bestFit="1" customWidth="1"/>
    <col min="5" max="5" width="15.140625" style="11" customWidth="1"/>
    <col min="6" max="6" width="15.00390625" style="2" customWidth="1"/>
    <col min="7" max="7" width="13.28125" style="2" customWidth="1"/>
    <col min="8" max="8" width="24.28125" style="5" customWidth="1"/>
    <col min="9" max="16384" width="9.140625" style="1" customWidth="1"/>
  </cols>
  <sheetData>
    <row r="1" spans="1:8" ht="11.25">
      <c r="A1" s="120" t="s">
        <v>7</v>
      </c>
      <c r="B1" s="123" t="s">
        <v>2</v>
      </c>
      <c r="C1" s="120" t="s">
        <v>8</v>
      </c>
      <c r="D1" s="120" t="s">
        <v>16</v>
      </c>
      <c r="E1" s="111" t="s">
        <v>91</v>
      </c>
      <c r="F1" s="114" t="s">
        <v>22</v>
      </c>
      <c r="G1" s="114" t="s">
        <v>21</v>
      </c>
      <c r="H1" s="117" t="s">
        <v>13</v>
      </c>
    </row>
    <row r="2" spans="1:8" ht="11.25">
      <c r="A2" s="121"/>
      <c r="B2" s="124"/>
      <c r="C2" s="126"/>
      <c r="D2" s="121"/>
      <c r="E2" s="112"/>
      <c r="F2" s="115"/>
      <c r="G2" s="115"/>
      <c r="H2" s="118"/>
    </row>
    <row r="3" spans="1:8" ht="11.25">
      <c r="A3" s="122"/>
      <c r="B3" s="125"/>
      <c r="C3" s="127"/>
      <c r="D3" s="122"/>
      <c r="E3" s="113"/>
      <c r="F3" s="116"/>
      <c r="G3" s="116"/>
      <c r="H3" s="119"/>
    </row>
    <row r="4" spans="1:8" s="7" customFormat="1" ht="11.25">
      <c r="A4" s="77" t="s">
        <v>27</v>
      </c>
      <c r="B4" s="78" t="s">
        <v>3</v>
      </c>
      <c r="C4" s="76" t="s">
        <v>26</v>
      </c>
      <c r="D4" s="91"/>
      <c r="E4" s="29">
        <v>1708648</v>
      </c>
      <c r="F4" s="29"/>
      <c r="G4" s="29"/>
      <c r="H4" s="80" t="s">
        <v>29</v>
      </c>
    </row>
    <row r="5" spans="1:8" s="7" customFormat="1" ht="11.25">
      <c r="A5" s="77" t="s">
        <v>28</v>
      </c>
      <c r="B5" s="78"/>
      <c r="C5" s="20"/>
      <c r="D5" s="91"/>
      <c r="E5" s="62" t="s">
        <v>15</v>
      </c>
      <c r="F5" s="62">
        <v>1708648</v>
      </c>
      <c r="G5" s="62">
        <f>SUM(E4-F5)</f>
        <v>0</v>
      </c>
      <c r="H5" s="63"/>
    </row>
    <row r="6" spans="1:8" s="6" customFormat="1" ht="11.25">
      <c r="A6" s="27"/>
      <c r="B6" s="28"/>
      <c r="C6" s="26"/>
      <c r="D6" s="92"/>
      <c r="E6" s="30"/>
      <c r="F6" s="100"/>
      <c r="G6" s="32"/>
      <c r="H6" s="56"/>
    </row>
    <row r="7" spans="1:8" s="7" customFormat="1" ht="11.25">
      <c r="A7" s="77">
        <v>4430</v>
      </c>
      <c r="B7" s="78" t="s">
        <v>3</v>
      </c>
      <c r="C7" s="20" t="s">
        <v>9</v>
      </c>
      <c r="D7" s="91"/>
      <c r="E7" s="29">
        <v>607</v>
      </c>
      <c r="F7" s="29"/>
      <c r="G7" s="29"/>
      <c r="H7" s="13"/>
    </row>
    <row r="8" spans="1:8" s="7" customFormat="1" ht="11.25">
      <c r="A8" s="77"/>
      <c r="B8" s="78"/>
      <c r="C8" s="20"/>
      <c r="D8" s="91" t="s">
        <v>32</v>
      </c>
      <c r="E8" s="29"/>
      <c r="F8" s="95">
        <v>161.13</v>
      </c>
      <c r="G8" s="29"/>
      <c r="H8" s="80" t="s">
        <v>33</v>
      </c>
    </row>
    <row r="9" spans="1:8" s="7" customFormat="1" ht="11.25">
      <c r="A9" s="77"/>
      <c r="B9" s="78"/>
      <c r="C9" s="20"/>
      <c r="D9" s="91" t="s">
        <v>94</v>
      </c>
      <c r="E9" s="29"/>
      <c r="F9" s="95">
        <v>150.28</v>
      </c>
      <c r="G9" s="29"/>
      <c r="H9" s="80" t="s">
        <v>95</v>
      </c>
    </row>
    <row r="10" spans="1:8" s="7" customFormat="1" ht="11.25">
      <c r="A10" s="77"/>
      <c r="B10" s="78"/>
      <c r="C10" s="20"/>
      <c r="D10" s="91" t="s">
        <v>42</v>
      </c>
      <c r="E10" s="29"/>
      <c r="F10" s="95">
        <v>187.9</v>
      </c>
      <c r="G10" s="29"/>
      <c r="H10" s="80" t="s">
        <v>96</v>
      </c>
    </row>
    <row r="11" spans="1:8" s="7" customFormat="1" ht="11.25">
      <c r="A11" s="77"/>
      <c r="B11" s="78"/>
      <c r="C11" s="20"/>
      <c r="D11" s="91"/>
      <c r="E11" s="62" t="s">
        <v>15</v>
      </c>
      <c r="F11" s="62">
        <f>SUM(F8:F10)</f>
        <v>499.30999999999995</v>
      </c>
      <c r="G11" s="62">
        <f>SUM(E7-F11)</f>
        <v>107.69000000000005</v>
      </c>
      <c r="H11" s="63"/>
    </row>
    <row r="12" spans="1:8" s="6" customFormat="1" ht="11.25">
      <c r="A12" s="27"/>
      <c r="B12" s="28"/>
      <c r="C12" s="26"/>
      <c r="D12" s="92"/>
      <c r="E12" s="30"/>
      <c r="F12" s="31"/>
      <c r="G12" s="32"/>
      <c r="H12" s="56"/>
    </row>
    <row r="13" spans="1:8" s="7" customFormat="1" ht="11.25">
      <c r="A13" s="77">
        <v>4500</v>
      </c>
      <c r="B13" s="78" t="s">
        <v>3</v>
      </c>
      <c r="C13" s="49" t="s">
        <v>19</v>
      </c>
      <c r="D13" s="93"/>
      <c r="E13" s="29">
        <v>16400</v>
      </c>
      <c r="F13" s="50"/>
      <c r="G13" s="50"/>
      <c r="H13" s="13"/>
    </row>
    <row r="14" spans="1:8" s="7" customFormat="1" ht="11.25">
      <c r="A14" s="77"/>
      <c r="B14" s="78"/>
      <c r="C14" s="49"/>
      <c r="D14" s="93" t="s">
        <v>34</v>
      </c>
      <c r="E14" s="29"/>
      <c r="F14" s="96">
        <v>6000</v>
      </c>
      <c r="G14" s="50"/>
      <c r="H14" s="80" t="s">
        <v>35</v>
      </c>
    </row>
    <row r="15" spans="1:8" s="7" customFormat="1" ht="11.25">
      <c r="A15" s="77"/>
      <c r="B15" s="78"/>
      <c r="C15" s="49"/>
      <c r="D15" s="93" t="s">
        <v>36</v>
      </c>
      <c r="E15" s="29"/>
      <c r="F15" s="96">
        <v>600</v>
      </c>
      <c r="G15" s="50"/>
      <c r="H15" s="80" t="s">
        <v>37</v>
      </c>
    </row>
    <row r="16" spans="1:8" s="7" customFormat="1" ht="11.25">
      <c r="A16" s="77"/>
      <c r="B16" s="78"/>
      <c r="C16" s="49"/>
      <c r="D16" s="93" t="s">
        <v>38</v>
      </c>
      <c r="E16" s="29"/>
      <c r="F16" s="96">
        <v>500</v>
      </c>
      <c r="G16" s="50"/>
      <c r="H16" s="80" t="s">
        <v>39</v>
      </c>
    </row>
    <row r="17" spans="1:8" s="7" customFormat="1" ht="11.25">
      <c r="A17" s="77"/>
      <c r="B17" s="78"/>
      <c r="C17" s="49"/>
      <c r="D17" s="93" t="s">
        <v>40</v>
      </c>
      <c r="E17" s="29"/>
      <c r="F17" s="96">
        <v>542.97</v>
      </c>
      <c r="G17" s="50"/>
      <c r="H17" s="80" t="s">
        <v>41</v>
      </c>
    </row>
    <row r="18" spans="1:8" s="7" customFormat="1" ht="11.25">
      <c r="A18" s="77"/>
      <c r="B18" s="78"/>
      <c r="C18" s="49"/>
      <c r="D18" s="93" t="s">
        <v>42</v>
      </c>
      <c r="E18" s="29"/>
      <c r="F18" s="96">
        <v>97.85</v>
      </c>
      <c r="G18" s="50"/>
      <c r="H18" s="80" t="s">
        <v>43</v>
      </c>
    </row>
    <row r="19" spans="1:8" s="7" customFormat="1" ht="11.25">
      <c r="A19" s="77"/>
      <c r="B19" s="78"/>
      <c r="C19" s="49"/>
      <c r="D19" s="93" t="s">
        <v>98</v>
      </c>
      <c r="E19" s="29"/>
      <c r="F19" s="96">
        <v>166.1</v>
      </c>
      <c r="G19" s="50"/>
      <c r="H19" s="80" t="s">
        <v>97</v>
      </c>
    </row>
    <row r="20" spans="1:8" s="7" customFormat="1" ht="11.25">
      <c r="A20" s="77"/>
      <c r="B20" s="78"/>
      <c r="C20" s="49"/>
      <c r="D20" s="93" t="s">
        <v>40</v>
      </c>
      <c r="E20" s="29"/>
      <c r="F20" s="96">
        <v>1704.09</v>
      </c>
      <c r="G20" s="50"/>
      <c r="H20" s="80" t="s">
        <v>99</v>
      </c>
    </row>
    <row r="21" spans="1:8" s="7" customFormat="1" ht="11.25">
      <c r="A21" s="77"/>
      <c r="B21" s="78"/>
      <c r="C21" s="49"/>
      <c r="D21" s="93" t="s">
        <v>100</v>
      </c>
      <c r="E21" s="29"/>
      <c r="F21" s="96">
        <v>649.24</v>
      </c>
      <c r="G21" s="50"/>
      <c r="H21" s="80" t="s">
        <v>101</v>
      </c>
    </row>
    <row r="22" spans="1:8" s="7" customFormat="1" ht="11.25">
      <c r="A22" s="77"/>
      <c r="B22" s="78"/>
      <c r="C22" s="49"/>
      <c r="D22" s="93" t="s">
        <v>166</v>
      </c>
      <c r="E22" s="29"/>
      <c r="F22" s="96">
        <v>119.26</v>
      </c>
      <c r="G22" s="50"/>
      <c r="H22" s="80" t="s">
        <v>167</v>
      </c>
    </row>
    <row r="23" spans="1:8" s="7" customFormat="1" ht="11.25">
      <c r="A23" s="77"/>
      <c r="B23" s="78"/>
      <c r="C23" s="49"/>
      <c r="D23" s="93" t="s">
        <v>40</v>
      </c>
      <c r="E23" s="29"/>
      <c r="F23" s="96">
        <v>406.35</v>
      </c>
      <c r="G23" s="50"/>
      <c r="H23" s="80" t="s">
        <v>102</v>
      </c>
    </row>
    <row r="24" spans="1:8" s="7" customFormat="1" ht="11.25">
      <c r="A24" s="77"/>
      <c r="B24" s="78"/>
      <c r="C24" s="49"/>
      <c r="D24" s="93" t="s">
        <v>40</v>
      </c>
      <c r="E24" s="29"/>
      <c r="F24" s="96">
        <v>168</v>
      </c>
      <c r="G24" s="50"/>
      <c r="H24" s="80" t="s">
        <v>121</v>
      </c>
    </row>
    <row r="25" spans="1:8" s="7" customFormat="1" ht="11.25">
      <c r="A25" s="77"/>
      <c r="B25" s="78"/>
      <c r="C25" s="49"/>
      <c r="D25" s="93" t="s">
        <v>42</v>
      </c>
      <c r="E25" s="29"/>
      <c r="F25" s="96">
        <v>170.68</v>
      </c>
      <c r="G25" s="50"/>
      <c r="H25" s="80" t="s">
        <v>122</v>
      </c>
    </row>
    <row r="26" spans="1:8" s="7" customFormat="1" ht="11.25">
      <c r="A26" s="77"/>
      <c r="B26" s="78"/>
      <c r="C26" s="49"/>
      <c r="D26" s="93" t="s">
        <v>40</v>
      </c>
      <c r="E26" s="29"/>
      <c r="F26" s="96">
        <v>137</v>
      </c>
      <c r="G26" s="50"/>
      <c r="H26" s="80" t="s">
        <v>129</v>
      </c>
    </row>
    <row r="27" spans="1:8" s="7" customFormat="1" ht="11.25">
      <c r="A27" s="77"/>
      <c r="B27" s="78"/>
      <c r="C27" s="49"/>
      <c r="D27" s="93" t="s">
        <v>124</v>
      </c>
      <c r="E27" s="29"/>
      <c r="F27" s="96">
        <v>52.2</v>
      </c>
      <c r="G27" s="50"/>
      <c r="H27" s="80" t="s">
        <v>125</v>
      </c>
    </row>
    <row r="28" spans="1:8" s="7" customFormat="1" ht="11.25">
      <c r="A28" s="77"/>
      <c r="B28" s="78"/>
      <c r="C28" s="49"/>
      <c r="D28" s="93" t="s">
        <v>126</v>
      </c>
      <c r="E28" s="29"/>
      <c r="F28" s="96">
        <v>538.89</v>
      </c>
      <c r="G28" s="50"/>
      <c r="H28" s="80" t="s">
        <v>127</v>
      </c>
    </row>
    <row r="29" spans="1:8" s="7" customFormat="1" ht="11.25">
      <c r="A29" s="77"/>
      <c r="B29" s="78"/>
      <c r="C29" s="49"/>
      <c r="D29" s="93" t="s">
        <v>40</v>
      </c>
      <c r="E29" s="29"/>
      <c r="F29" s="96">
        <v>209.51</v>
      </c>
      <c r="G29" s="50"/>
      <c r="H29" s="80" t="s">
        <v>168</v>
      </c>
    </row>
    <row r="30" spans="1:8" s="7" customFormat="1" ht="11.25">
      <c r="A30" s="77"/>
      <c r="B30" s="78"/>
      <c r="C30" s="49"/>
      <c r="D30" s="93" t="s">
        <v>169</v>
      </c>
      <c r="E30" s="29"/>
      <c r="F30" s="96">
        <v>684.15</v>
      </c>
      <c r="G30" s="50"/>
      <c r="H30" s="80" t="s">
        <v>170</v>
      </c>
    </row>
    <row r="31" spans="1:8" s="7" customFormat="1" ht="11.25">
      <c r="A31" s="77"/>
      <c r="B31" s="78"/>
      <c r="C31" s="49"/>
      <c r="D31" s="93" t="s">
        <v>0</v>
      </c>
      <c r="E31" s="29"/>
      <c r="F31" s="96">
        <v>69.4</v>
      </c>
      <c r="G31" s="50"/>
      <c r="H31" s="80" t="s">
        <v>187</v>
      </c>
    </row>
    <row r="32" spans="1:8" s="7" customFormat="1" ht="11.25">
      <c r="A32" s="74"/>
      <c r="B32" s="75"/>
      <c r="C32" s="14"/>
      <c r="D32" s="16"/>
      <c r="E32" s="67"/>
      <c r="F32" s="62">
        <f>SUM(F14:F31)</f>
        <v>12815.69</v>
      </c>
      <c r="G32" s="62">
        <f>SUM(E13-F32)</f>
        <v>3584.3099999999995</v>
      </c>
      <c r="H32" s="104" t="s">
        <v>171</v>
      </c>
    </row>
    <row r="33" spans="1:8" s="6" customFormat="1" ht="11.25">
      <c r="A33" s="83"/>
      <c r="B33" s="84"/>
      <c r="C33" s="22"/>
      <c r="D33" s="24"/>
      <c r="E33" s="39"/>
      <c r="F33" s="40"/>
      <c r="G33" s="40"/>
      <c r="H33" s="60"/>
    </row>
    <row r="34" spans="1:8" s="7" customFormat="1" ht="11.25">
      <c r="A34" s="74">
        <v>4551</v>
      </c>
      <c r="B34" s="75" t="s">
        <v>3</v>
      </c>
      <c r="C34" s="74" t="s">
        <v>1</v>
      </c>
      <c r="D34" s="52"/>
      <c r="E34" s="46">
        <v>336</v>
      </c>
      <c r="F34" s="51"/>
      <c r="G34" s="51"/>
      <c r="H34" s="57"/>
    </row>
    <row r="35" spans="1:8" ht="11.25">
      <c r="A35" s="74"/>
      <c r="B35" s="75"/>
      <c r="C35" s="14"/>
      <c r="D35" s="52"/>
      <c r="E35" s="65" t="s">
        <v>15</v>
      </c>
      <c r="F35" s="66">
        <v>0</v>
      </c>
      <c r="G35" s="62">
        <f>(E34-F35)</f>
        <v>336</v>
      </c>
      <c r="H35" s="64"/>
    </row>
    <row r="36" spans="1:8" s="6" customFormat="1" ht="11.25">
      <c r="A36" s="83"/>
      <c r="B36" s="84"/>
      <c r="C36" s="22"/>
      <c r="D36" s="24"/>
      <c r="E36" s="39"/>
      <c r="F36" s="40"/>
      <c r="G36" s="40"/>
      <c r="H36" s="60"/>
    </row>
    <row r="37" spans="1:8" s="7" customFormat="1" ht="11.25">
      <c r="A37" s="74">
        <v>5112</v>
      </c>
      <c r="B37" s="75" t="s">
        <v>3</v>
      </c>
      <c r="C37" s="74" t="s">
        <v>10</v>
      </c>
      <c r="D37" s="52"/>
      <c r="E37" s="46">
        <v>305717</v>
      </c>
      <c r="F37" s="51"/>
      <c r="G37" s="51"/>
      <c r="H37" s="57"/>
    </row>
    <row r="38" spans="1:8" s="7" customFormat="1" ht="11.25">
      <c r="A38" s="74"/>
      <c r="B38" s="75"/>
      <c r="C38" s="74"/>
      <c r="D38" s="16" t="s">
        <v>44</v>
      </c>
      <c r="E38" s="46"/>
      <c r="F38" s="97">
        <v>305717</v>
      </c>
      <c r="G38" s="51"/>
      <c r="H38" s="82" t="s">
        <v>45</v>
      </c>
    </row>
    <row r="39" spans="1:8" ht="11.25">
      <c r="A39" s="74"/>
      <c r="B39" s="75"/>
      <c r="C39" s="14"/>
      <c r="D39" s="52"/>
      <c r="E39" s="65" t="s">
        <v>15</v>
      </c>
      <c r="F39" s="66">
        <f>SUM(F38:F38)</f>
        <v>305717</v>
      </c>
      <c r="G39" s="62">
        <f>(E37-F39)</f>
        <v>0</v>
      </c>
      <c r="H39" s="64"/>
    </row>
    <row r="40" spans="1:8" s="6" customFormat="1" ht="11.25">
      <c r="A40" s="83"/>
      <c r="B40" s="84"/>
      <c r="C40" s="22"/>
      <c r="D40" s="24"/>
      <c r="E40" s="41"/>
      <c r="F40" s="42"/>
      <c r="G40" s="43"/>
      <c r="H40" s="60"/>
    </row>
    <row r="41" spans="1:8" s="7" customFormat="1" ht="11.25">
      <c r="A41" s="74">
        <v>5113</v>
      </c>
      <c r="B41" s="75" t="s">
        <v>3</v>
      </c>
      <c r="C41" s="74" t="s">
        <v>30</v>
      </c>
      <c r="D41" s="52"/>
      <c r="E41" s="46">
        <v>16640</v>
      </c>
      <c r="F41" s="51"/>
      <c r="G41" s="51"/>
      <c r="H41" s="57"/>
    </row>
    <row r="42" spans="1:8" s="7" customFormat="1" ht="11.25">
      <c r="A42" s="74"/>
      <c r="B42" s="75"/>
      <c r="C42" s="74"/>
      <c r="D42" s="16" t="s">
        <v>103</v>
      </c>
      <c r="E42" s="46"/>
      <c r="F42" s="97">
        <v>15000</v>
      </c>
      <c r="G42" s="51"/>
      <c r="H42" s="82" t="s">
        <v>104</v>
      </c>
    </row>
    <row r="43" spans="1:8" ht="11.25">
      <c r="A43" s="74"/>
      <c r="B43" s="75"/>
      <c r="C43" s="14"/>
      <c r="D43" s="52"/>
      <c r="E43" s="65" t="s">
        <v>15</v>
      </c>
      <c r="F43" s="66">
        <f>SUM(F42:F42)</f>
        <v>15000</v>
      </c>
      <c r="G43" s="62">
        <f>(E41-F43)</f>
        <v>1640</v>
      </c>
      <c r="H43" s="64"/>
    </row>
    <row r="44" spans="1:8" s="6" customFormat="1" ht="11.25">
      <c r="A44" s="83"/>
      <c r="B44" s="84"/>
      <c r="C44" s="22"/>
      <c r="D44" s="24"/>
      <c r="E44" s="41"/>
      <c r="F44" s="42"/>
      <c r="G44" s="43"/>
      <c r="H44" s="60"/>
    </row>
    <row r="45" spans="1:8" s="21" customFormat="1" ht="11.25">
      <c r="A45" s="81">
        <v>5120</v>
      </c>
      <c r="B45" s="85" t="s">
        <v>3</v>
      </c>
      <c r="C45" s="81" t="s">
        <v>31</v>
      </c>
      <c r="D45" s="54"/>
      <c r="E45" s="45">
        <v>186284.2</v>
      </c>
      <c r="F45" s="38"/>
      <c r="G45" s="33"/>
      <c r="H45" s="59"/>
    </row>
    <row r="46" spans="1:8" s="21" customFormat="1" ht="11.25">
      <c r="A46" s="81"/>
      <c r="B46" s="85"/>
      <c r="C46" s="81"/>
      <c r="D46" s="19" t="s">
        <v>46</v>
      </c>
      <c r="E46" s="45"/>
      <c r="F46" s="36">
        <v>144000</v>
      </c>
      <c r="G46" s="33"/>
      <c r="H46" s="18" t="s">
        <v>47</v>
      </c>
    </row>
    <row r="47" spans="1:8" s="21" customFormat="1" ht="11.25">
      <c r="A47" s="81"/>
      <c r="B47" s="85"/>
      <c r="C47" s="81"/>
      <c r="D47" s="19" t="s">
        <v>48</v>
      </c>
      <c r="E47" s="45"/>
      <c r="F47" s="36">
        <v>10000</v>
      </c>
      <c r="G47" s="33"/>
      <c r="H47" s="18" t="s">
        <v>49</v>
      </c>
    </row>
    <row r="48" spans="1:8" s="21" customFormat="1" ht="11.25">
      <c r="A48" s="81"/>
      <c r="B48" s="85"/>
      <c r="C48" s="81"/>
      <c r="D48" s="19" t="s">
        <v>46</v>
      </c>
      <c r="E48" s="45"/>
      <c r="F48" s="36">
        <v>125</v>
      </c>
      <c r="G48" s="33"/>
      <c r="H48" s="18" t="s">
        <v>128</v>
      </c>
    </row>
    <row r="49" spans="1:8" s="21" customFormat="1" ht="11.25">
      <c r="A49" s="81"/>
      <c r="B49" s="85"/>
      <c r="C49" s="81"/>
      <c r="D49" s="19" t="s">
        <v>165</v>
      </c>
      <c r="E49" s="45"/>
      <c r="F49" s="36">
        <v>12659.2</v>
      </c>
      <c r="G49" s="33"/>
      <c r="H49" s="18" t="s">
        <v>172</v>
      </c>
    </row>
    <row r="50" spans="1:8" s="21" customFormat="1" ht="11.25">
      <c r="A50" s="81"/>
      <c r="B50" s="85"/>
      <c r="C50" s="81"/>
      <c r="D50" s="19" t="s">
        <v>46</v>
      </c>
      <c r="E50" s="45"/>
      <c r="F50" s="36">
        <v>16500</v>
      </c>
      <c r="G50" s="33"/>
      <c r="H50" s="18" t="s">
        <v>173</v>
      </c>
    </row>
    <row r="51" spans="1:8" s="21" customFormat="1" ht="11.25">
      <c r="A51" s="81"/>
      <c r="B51" s="85"/>
      <c r="C51" s="81"/>
      <c r="D51" s="19" t="s">
        <v>46</v>
      </c>
      <c r="E51" s="45"/>
      <c r="F51" s="36">
        <v>562.5</v>
      </c>
      <c r="G51" s="33"/>
      <c r="H51" s="18" t="s">
        <v>194</v>
      </c>
    </row>
    <row r="52" spans="1:8" s="6" customFormat="1" ht="11.25">
      <c r="A52" s="81"/>
      <c r="B52" s="85"/>
      <c r="C52" s="17"/>
      <c r="D52" s="54"/>
      <c r="E52" s="65" t="s">
        <v>15</v>
      </c>
      <c r="F52" s="66">
        <f>SUM(F46:F51)</f>
        <v>183846.7</v>
      </c>
      <c r="G52" s="62">
        <f>(E45-F52)</f>
        <v>2437.5</v>
      </c>
      <c r="H52" s="64"/>
    </row>
    <row r="53" spans="1:8" s="6" customFormat="1" ht="11.25">
      <c r="A53" s="83"/>
      <c r="B53" s="84"/>
      <c r="C53" s="22"/>
      <c r="D53" s="24"/>
      <c r="E53" s="41"/>
      <c r="F53" s="42"/>
      <c r="G53" s="43"/>
      <c r="H53" s="60"/>
    </row>
    <row r="54" spans="1:8" s="7" customFormat="1" ht="11.25">
      <c r="A54" s="74">
        <v>5200</v>
      </c>
      <c r="B54" s="75" t="s">
        <v>3</v>
      </c>
      <c r="C54" s="15" t="s">
        <v>23</v>
      </c>
      <c r="D54" s="16"/>
      <c r="E54" s="46">
        <v>60200.11</v>
      </c>
      <c r="F54" s="51"/>
      <c r="G54" s="51"/>
      <c r="H54" s="57"/>
    </row>
    <row r="55" spans="1:8" s="7" customFormat="1" ht="11.25">
      <c r="A55" s="74"/>
      <c r="B55" s="75"/>
      <c r="C55" s="15"/>
      <c r="D55" s="16" t="s">
        <v>50</v>
      </c>
      <c r="E55" s="46"/>
      <c r="F55" s="97">
        <v>4077.66</v>
      </c>
      <c r="G55" s="51"/>
      <c r="H55" s="82" t="s">
        <v>51</v>
      </c>
    </row>
    <row r="56" spans="1:8" s="7" customFormat="1" ht="11.25">
      <c r="A56" s="74"/>
      <c r="B56" s="75"/>
      <c r="C56" s="15"/>
      <c r="D56" s="16" t="s">
        <v>46</v>
      </c>
      <c r="E56" s="46"/>
      <c r="F56" s="97">
        <v>24550</v>
      </c>
      <c r="G56" s="51"/>
      <c r="H56" s="82" t="s">
        <v>52</v>
      </c>
    </row>
    <row r="57" spans="1:8" s="7" customFormat="1" ht="11.25">
      <c r="A57" s="74"/>
      <c r="B57" s="75"/>
      <c r="C57" s="15"/>
      <c r="D57" s="16" t="s">
        <v>53</v>
      </c>
      <c r="E57" s="46"/>
      <c r="F57" s="97">
        <v>3200.54</v>
      </c>
      <c r="G57" s="51"/>
      <c r="H57" s="82" t="s">
        <v>54</v>
      </c>
    </row>
    <row r="58" spans="1:8" s="7" customFormat="1" ht="11.25">
      <c r="A58" s="74"/>
      <c r="B58" s="75"/>
      <c r="C58" s="15"/>
      <c r="D58" s="16" t="s">
        <v>55</v>
      </c>
      <c r="E58" s="46"/>
      <c r="F58" s="97">
        <v>3770.47</v>
      </c>
      <c r="G58" s="51"/>
      <c r="H58" s="82" t="s">
        <v>56</v>
      </c>
    </row>
    <row r="59" spans="1:8" s="7" customFormat="1" ht="11.25">
      <c r="A59" s="74"/>
      <c r="B59" s="75"/>
      <c r="C59" s="15"/>
      <c r="D59" s="16" t="s">
        <v>105</v>
      </c>
      <c r="E59" s="46"/>
      <c r="F59" s="97">
        <v>61.6</v>
      </c>
      <c r="G59" s="51"/>
      <c r="H59" s="82" t="s">
        <v>106</v>
      </c>
    </row>
    <row r="60" spans="1:8" s="7" customFormat="1" ht="11.25">
      <c r="A60" s="74"/>
      <c r="B60" s="75"/>
      <c r="C60" s="15"/>
      <c r="D60" s="16" t="s">
        <v>130</v>
      </c>
      <c r="E60" s="46"/>
      <c r="F60" s="97">
        <v>250</v>
      </c>
      <c r="G60" s="51"/>
      <c r="H60" s="82" t="s">
        <v>131</v>
      </c>
    </row>
    <row r="61" spans="1:8" s="7" customFormat="1" ht="11.25">
      <c r="A61" s="74"/>
      <c r="B61" s="75"/>
      <c r="C61" s="15"/>
      <c r="D61" s="16" t="s">
        <v>130</v>
      </c>
      <c r="E61" s="46"/>
      <c r="F61" s="97">
        <v>51.7</v>
      </c>
      <c r="G61" s="51"/>
      <c r="H61" s="82" t="s">
        <v>132</v>
      </c>
    </row>
    <row r="62" spans="1:8" s="7" customFormat="1" ht="11.25">
      <c r="A62" s="74"/>
      <c r="B62" s="75"/>
      <c r="C62" s="15"/>
      <c r="D62" s="16" t="s">
        <v>133</v>
      </c>
      <c r="E62" s="46"/>
      <c r="F62" s="97">
        <v>46.2</v>
      </c>
      <c r="G62" s="51"/>
      <c r="H62" s="82" t="s">
        <v>134</v>
      </c>
    </row>
    <row r="63" spans="1:8" s="7" customFormat="1" ht="11.25">
      <c r="A63" s="74"/>
      <c r="B63" s="75"/>
      <c r="C63" s="15"/>
      <c r="D63" s="16" t="s">
        <v>55</v>
      </c>
      <c r="E63" s="46"/>
      <c r="F63" s="97">
        <v>65</v>
      </c>
      <c r="G63" s="51"/>
      <c r="H63" s="82" t="s">
        <v>135</v>
      </c>
    </row>
    <row r="64" spans="1:8" s="7" customFormat="1" ht="11.25">
      <c r="A64" s="74"/>
      <c r="B64" s="75"/>
      <c r="C64" s="15"/>
      <c r="D64" s="16" t="s">
        <v>50</v>
      </c>
      <c r="E64" s="46"/>
      <c r="F64" s="97">
        <v>65</v>
      </c>
      <c r="G64" s="51"/>
      <c r="H64" s="82" t="s">
        <v>136</v>
      </c>
    </row>
    <row r="65" spans="1:8" s="7" customFormat="1" ht="11.25">
      <c r="A65" s="74"/>
      <c r="B65" s="75"/>
      <c r="C65" s="15"/>
      <c r="D65" s="16" t="s">
        <v>53</v>
      </c>
      <c r="E65" s="46"/>
      <c r="F65" s="97">
        <v>329.93</v>
      </c>
      <c r="G65" s="51"/>
      <c r="H65" s="98" t="s">
        <v>137</v>
      </c>
    </row>
    <row r="66" spans="1:8" s="7" customFormat="1" ht="11.25">
      <c r="A66" s="74"/>
      <c r="B66" s="75"/>
      <c r="C66" s="15"/>
      <c r="D66" s="16" t="s">
        <v>138</v>
      </c>
      <c r="E66" s="46"/>
      <c r="F66" s="97">
        <v>65</v>
      </c>
      <c r="G66" s="51"/>
      <c r="H66" s="82" t="s">
        <v>139</v>
      </c>
    </row>
    <row r="67" spans="1:8" s="7" customFormat="1" ht="11.25">
      <c r="A67" s="74"/>
      <c r="B67" s="75"/>
      <c r="C67" s="15"/>
      <c r="D67" s="16" t="s">
        <v>138</v>
      </c>
      <c r="E67" s="46"/>
      <c r="F67" s="97">
        <v>65</v>
      </c>
      <c r="G67" s="51"/>
      <c r="H67" s="82" t="s">
        <v>140</v>
      </c>
    </row>
    <row r="68" spans="1:8" s="7" customFormat="1" ht="11.25">
      <c r="A68" s="74"/>
      <c r="B68" s="75"/>
      <c r="C68" s="15"/>
      <c r="D68" s="16" t="s">
        <v>46</v>
      </c>
      <c r="E68" s="46"/>
      <c r="F68" s="97">
        <v>3600</v>
      </c>
      <c r="G68" s="51"/>
      <c r="H68" s="82" t="s">
        <v>141</v>
      </c>
    </row>
    <row r="69" spans="1:8" s="7" customFormat="1" ht="11.25">
      <c r="A69" s="74"/>
      <c r="B69" s="75"/>
      <c r="C69" s="15"/>
      <c r="D69" s="16" t="s">
        <v>53</v>
      </c>
      <c r="E69" s="46"/>
      <c r="F69" s="97">
        <v>2362</v>
      </c>
      <c r="G69" s="51"/>
      <c r="H69" s="82" t="s">
        <v>142</v>
      </c>
    </row>
    <row r="70" spans="1:8" s="7" customFormat="1" ht="11.25">
      <c r="A70" s="74"/>
      <c r="B70" s="75"/>
      <c r="C70" s="15"/>
      <c r="D70" s="16" t="s">
        <v>138</v>
      </c>
      <c r="E70" s="46"/>
      <c r="F70" s="97">
        <v>441</v>
      </c>
      <c r="G70" s="51"/>
      <c r="H70" s="82" t="s">
        <v>143</v>
      </c>
    </row>
    <row r="71" spans="1:8" s="7" customFormat="1" ht="11.25">
      <c r="A71" s="74"/>
      <c r="B71" s="75"/>
      <c r="C71" s="15"/>
      <c r="D71" s="16" t="s">
        <v>162</v>
      </c>
      <c r="E71" s="46"/>
      <c r="F71" s="97">
        <v>200</v>
      </c>
      <c r="G71" s="51"/>
      <c r="H71" s="82" t="s">
        <v>176</v>
      </c>
    </row>
    <row r="72" spans="1:8" s="7" customFormat="1" ht="11.25">
      <c r="A72" s="74"/>
      <c r="B72" s="75"/>
      <c r="C72" s="15"/>
      <c r="D72" s="16" t="s">
        <v>163</v>
      </c>
      <c r="E72" s="46"/>
      <c r="F72" s="97">
        <v>275</v>
      </c>
      <c r="G72" s="51"/>
      <c r="H72" s="82" t="s">
        <v>175</v>
      </c>
    </row>
    <row r="73" spans="1:8" s="7" customFormat="1" ht="11.25">
      <c r="A73" s="74"/>
      <c r="B73" s="75"/>
      <c r="C73" s="15"/>
      <c r="D73" s="16" t="s">
        <v>105</v>
      </c>
      <c r="E73" s="46"/>
      <c r="F73" s="97">
        <v>181.6</v>
      </c>
      <c r="G73" s="51"/>
      <c r="H73" s="82" t="s">
        <v>174</v>
      </c>
    </row>
    <row r="74" spans="1:8" s="7" customFormat="1" ht="11.25">
      <c r="A74" s="74"/>
      <c r="B74" s="75"/>
      <c r="C74" s="15"/>
      <c r="D74" s="16" t="s">
        <v>130</v>
      </c>
      <c r="E74" s="46"/>
      <c r="F74" s="97">
        <v>3519.15</v>
      </c>
      <c r="G74" s="51"/>
      <c r="H74" s="82" t="s">
        <v>177</v>
      </c>
    </row>
    <row r="75" spans="1:8" s="7" customFormat="1" ht="11.25">
      <c r="A75" s="74"/>
      <c r="B75" s="75"/>
      <c r="C75" s="15"/>
      <c r="D75" s="16" t="s">
        <v>178</v>
      </c>
      <c r="E75" s="46"/>
      <c r="F75" s="97">
        <v>35</v>
      </c>
      <c r="G75" s="51"/>
      <c r="H75" s="82" t="s">
        <v>179</v>
      </c>
    </row>
    <row r="76" spans="1:8" s="7" customFormat="1" ht="11.25">
      <c r="A76" s="74"/>
      <c r="B76" s="75"/>
      <c r="C76" s="15"/>
      <c r="D76" s="16" t="s">
        <v>53</v>
      </c>
      <c r="E76" s="46"/>
      <c r="F76" s="97">
        <v>2364</v>
      </c>
      <c r="G76" s="51"/>
      <c r="H76" s="82" t="s">
        <v>180</v>
      </c>
    </row>
    <row r="77" spans="1:8" s="7" customFormat="1" ht="11.25">
      <c r="A77" s="74"/>
      <c r="B77" s="75"/>
      <c r="C77" s="15"/>
      <c r="D77" s="16" t="s">
        <v>178</v>
      </c>
      <c r="E77" s="46"/>
      <c r="F77" s="97">
        <v>35</v>
      </c>
      <c r="G77" s="51"/>
      <c r="H77" s="82" t="s">
        <v>192</v>
      </c>
    </row>
    <row r="78" spans="1:8" s="7" customFormat="1" ht="11.25">
      <c r="A78" s="74"/>
      <c r="B78" s="75"/>
      <c r="C78" s="15"/>
      <c r="D78" s="16" t="s">
        <v>162</v>
      </c>
      <c r="E78" s="46"/>
      <c r="F78" s="97">
        <v>1360</v>
      </c>
      <c r="G78" s="51"/>
      <c r="H78" s="82" t="s">
        <v>193</v>
      </c>
    </row>
    <row r="79" spans="1:8" ht="11.25">
      <c r="A79" s="74"/>
      <c r="B79" s="75"/>
      <c r="C79" s="14"/>
      <c r="D79" s="52"/>
      <c r="E79" s="65" t="s">
        <v>15</v>
      </c>
      <c r="F79" s="66">
        <f>SUM(F55:F78)</f>
        <v>50970.84999999999</v>
      </c>
      <c r="G79" s="62">
        <f>(E54-F79)</f>
        <v>9229.26000000001</v>
      </c>
      <c r="H79" s="64"/>
    </row>
    <row r="80" spans="1:8" s="6" customFormat="1" ht="11.25">
      <c r="A80" s="83"/>
      <c r="B80" s="84"/>
      <c r="C80" s="22"/>
      <c r="D80" s="24"/>
      <c r="E80" s="41"/>
      <c r="F80" s="44"/>
      <c r="G80" s="43"/>
      <c r="H80" s="60"/>
    </row>
    <row r="81" spans="1:8" s="21" customFormat="1" ht="11.25">
      <c r="A81" s="81">
        <v>5210</v>
      </c>
      <c r="B81" s="85" t="s">
        <v>3</v>
      </c>
      <c r="C81" s="53" t="s">
        <v>11</v>
      </c>
      <c r="D81" s="54"/>
      <c r="E81" s="45">
        <v>5000</v>
      </c>
      <c r="F81" s="38"/>
      <c r="G81" s="33"/>
      <c r="H81" s="59"/>
    </row>
    <row r="82" spans="1:8" s="21" customFormat="1" ht="11.25">
      <c r="A82" s="81"/>
      <c r="B82" s="85"/>
      <c r="C82" s="53"/>
      <c r="D82" s="19" t="s">
        <v>57</v>
      </c>
      <c r="E82" s="45"/>
      <c r="F82" s="36">
        <v>3500</v>
      </c>
      <c r="G82" s="33"/>
      <c r="H82" s="59"/>
    </row>
    <row r="83" spans="1:8" s="6" customFormat="1" ht="11.25">
      <c r="A83" s="81"/>
      <c r="B83" s="85"/>
      <c r="C83" s="17"/>
      <c r="D83" s="54"/>
      <c r="E83" s="65" t="s">
        <v>15</v>
      </c>
      <c r="F83" s="66">
        <f>SUM(F82)</f>
        <v>3500</v>
      </c>
      <c r="G83" s="62">
        <f>(E81-F83)</f>
        <v>1500</v>
      </c>
      <c r="H83" s="64"/>
    </row>
    <row r="84" spans="1:8" s="6" customFormat="1" ht="11.25">
      <c r="A84" s="83"/>
      <c r="B84" s="84"/>
      <c r="C84" s="22"/>
      <c r="D84" s="24"/>
      <c r="E84" s="41"/>
      <c r="F84" s="44"/>
      <c r="G84" s="43"/>
      <c r="H84" s="60"/>
    </row>
    <row r="85" spans="1:8" s="21" customFormat="1" ht="11.25">
      <c r="A85" s="81">
        <v>5540</v>
      </c>
      <c r="B85" s="85" t="s">
        <v>4</v>
      </c>
      <c r="C85" s="53" t="s">
        <v>12</v>
      </c>
      <c r="D85" s="54"/>
      <c r="E85" s="45">
        <v>120000</v>
      </c>
      <c r="F85" s="38"/>
      <c r="G85" s="33"/>
      <c r="H85" s="59"/>
    </row>
    <row r="86" spans="1:8" s="21" customFormat="1" ht="11.25">
      <c r="A86" s="81"/>
      <c r="B86" s="85"/>
      <c r="C86" s="53"/>
      <c r="D86" s="19" t="s">
        <v>58</v>
      </c>
      <c r="E86" s="45"/>
      <c r="F86" s="36">
        <v>34000</v>
      </c>
      <c r="G86" s="33"/>
      <c r="H86" s="18" t="s">
        <v>59</v>
      </c>
    </row>
    <row r="87" spans="1:8" s="21" customFormat="1" ht="11.25">
      <c r="A87" s="81"/>
      <c r="B87" s="85"/>
      <c r="C87" s="53"/>
      <c r="D87" s="19" t="s">
        <v>58</v>
      </c>
      <c r="E87" s="45"/>
      <c r="F87" s="36">
        <v>34000</v>
      </c>
      <c r="G87" s="33"/>
      <c r="H87" s="18" t="s">
        <v>107</v>
      </c>
    </row>
    <row r="88" spans="1:8" s="21" customFormat="1" ht="11.25">
      <c r="A88" s="81"/>
      <c r="B88" s="85"/>
      <c r="C88" s="53"/>
      <c r="D88" s="19" t="s">
        <v>58</v>
      </c>
      <c r="E88" s="45"/>
      <c r="F88" s="36">
        <v>62575</v>
      </c>
      <c r="G88" s="33"/>
      <c r="H88" s="18" t="s">
        <v>108</v>
      </c>
    </row>
    <row r="89" spans="1:8" s="21" customFormat="1" ht="11.25">
      <c r="A89" s="81"/>
      <c r="B89" s="85"/>
      <c r="C89" s="53"/>
      <c r="D89" s="54"/>
      <c r="E89" s="65" t="s">
        <v>15</v>
      </c>
      <c r="F89" s="66">
        <f>SUM(F86:F88)</f>
        <v>130575</v>
      </c>
      <c r="G89" s="102">
        <f>(E85-F89)</f>
        <v>-10575</v>
      </c>
      <c r="H89" s="69" t="s">
        <v>109</v>
      </c>
    </row>
    <row r="90" spans="1:8" s="6" customFormat="1" ht="11.25">
      <c r="A90" s="86"/>
      <c r="B90" s="87"/>
      <c r="C90" s="25"/>
      <c r="D90" s="94"/>
      <c r="E90" s="35"/>
      <c r="F90" s="31"/>
      <c r="G90" s="31"/>
      <c r="H90" s="56"/>
    </row>
    <row r="91" spans="1:8" s="21" customFormat="1" ht="11.25">
      <c r="A91" s="81">
        <v>5637</v>
      </c>
      <c r="B91" s="85" t="s">
        <v>4</v>
      </c>
      <c r="C91" s="53" t="s">
        <v>5</v>
      </c>
      <c r="D91" s="54"/>
      <c r="E91" s="45">
        <v>1439</v>
      </c>
      <c r="F91" s="38"/>
      <c r="G91" s="33"/>
      <c r="H91" s="59"/>
    </row>
    <row r="92" spans="1:8" s="21" customFormat="1" ht="11.25">
      <c r="A92" s="81"/>
      <c r="B92" s="85"/>
      <c r="C92" s="53"/>
      <c r="D92" s="19" t="s">
        <v>93</v>
      </c>
      <c r="E92" s="45"/>
      <c r="F92" s="36">
        <v>107.52</v>
      </c>
      <c r="G92" s="33"/>
      <c r="H92" s="18" t="s">
        <v>110</v>
      </c>
    </row>
    <row r="93" spans="1:8" s="21" customFormat="1" ht="11.25">
      <c r="A93" s="81"/>
      <c r="B93" s="85"/>
      <c r="C93" s="53"/>
      <c r="D93" s="19" t="s">
        <v>93</v>
      </c>
      <c r="E93" s="45"/>
      <c r="F93" s="36">
        <v>978.75</v>
      </c>
      <c r="G93" s="33"/>
      <c r="H93" s="18" t="s">
        <v>144</v>
      </c>
    </row>
    <row r="94" spans="1:8" s="21" customFormat="1" ht="11.25">
      <c r="A94" s="81"/>
      <c r="B94" s="85"/>
      <c r="C94" s="53"/>
      <c r="D94" s="54"/>
      <c r="E94" s="65" t="s">
        <v>15</v>
      </c>
      <c r="F94" s="101">
        <f>SUM(F92:F93)</f>
        <v>1086.27</v>
      </c>
      <c r="G94" s="103">
        <f>(E91-F94)</f>
        <v>352.73</v>
      </c>
      <c r="H94" s="64"/>
    </row>
    <row r="95" spans="1:8" s="6" customFormat="1" ht="11.25">
      <c r="A95" s="83"/>
      <c r="B95" s="84"/>
      <c r="C95" s="22"/>
      <c r="D95" s="24"/>
      <c r="E95" s="41"/>
      <c r="F95" s="42"/>
      <c r="G95" s="43"/>
      <c r="H95" s="60"/>
    </row>
    <row r="96" spans="1:8" s="7" customFormat="1" ht="11.25">
      <c r="A96" s="81">
        <v>5639</v>
      </c>
      <c r="B96" s="85" t="s">
        <v>3</v>
      </c>
      <c r="C96" s="53" t="s">
        <v>24</v>
      </c>
      <c r="D96" s="54"/>
      <c r="E96" s="45">
        <v>598555.8</v>
      </c>
      <c r="F96" s="38"/>
      <c r="G96" s="33"/>
      <c r="H96" s="59"/>
    </row>
    <row r="97" spans="1:8" s="7" customFormat="1" ht="11.25">
      <c r="A97" s="81"/>
      <c r="B97" s="85"/>
      <c r="C97" s="53"/>
      <c r="D97" s="19" t="s">
        <v>60</v>
      </c>
      <c r="E97" s="45"/>
      <c r="F97" s="37">
        <v>609.13</v>
      </c>
      <c r="G97" s="33"/>
      <c r="H97" s="18" t="s">
        <v>61</v>
      </c>
    </row>
    <row r="98" spans="1:8" s="7" customFormat="1" ht="11.25">
      <c r="A98" s="81"/>
      <c r="B98" s="85"/>
      <c r="C98" s="53"/>
      <c r="D98" s="19" t="s">
        <v>18</v>
      </c>
      <c r="E98" s="45"/>
      <c r="F98" s="37">
        <v>15980</v>
      </c>
      <c r="G98" s="33"/>
      <c r="H98" s="18" t="s">
        <v>62</v>
      </c>
    </row>
    <row r="99" spans="1:8" s="7" customFormat="1" ht="11.25">
      <c r="A99" s="81"/>
      <c r="B99" s="85"/>
      <c r="C99" s="53"/>
      <c r="D99" s="19" t="s">
        <v>63</v>
      </c>
      <c r="E99" s="45"/>
      <c r="F99" s="37">
        <v>2649.57</v>
      </c>
      <c r="G99" s="33"/>
      <c r="H99" s="18" t="s">
        <v>64</v>
      </c>
    </row>
    <row r="100" spans="1:8" s="7" customFormat="1" ht="11.25">
      <c r="A100" s="81"/>
      <c r="B100" s="85"/>
      <c r="C100" s="53"/>
      <c r="D100" s="19" t="s">
        <v>20</v>
      </c>
      <c r="E100" s="45"/>
      <c r="F100" s="37">
        <v>798</v>
      </c>
      <c r="G100" s="33"/>
      <c r="H100" s="18" t="s">
        <v>65</v>
      </c>
    </row>
    <row r="101" spans="1:8" s="7" customFormat="1" ht="11.25">
      <c r="A101" s="81"/>
      <c r="B101" s="85"/>
      <c r="C101" s="53"/>
      <c r="D101" s="19" t="s">
        <v>66</v>
      </c>
      <c r="E101" s="45"/>
      <c r="F101" s="37">
        <v>60542.23</v>
      </c>
      <c r="G101" s="33"/>
      <c r="H101" s="18" t="s">
        <v>67</v>
      </c>
    </row>
    <row r="102" spans="1:8" s="7" customFormat="1" ht="11.25">
      <c r="A102" s="81"/>
      <c r="B102" s="85"/>
      <c r="C102" s="53"/>
      <c r="D102" s="19" t="s">
        <v>68</v>
      </c>
      <c r="E102" s="45"/>
      <c r="F102" s="37">
        <v>4023.76</v>
      </c>
      <c r="G102" s="33"/>
      <c r="H102" s="18" t="s">
        <v>69</v>
      </c>
    </row>
    <row r="103" spans="1:8" s="7" customFormat="1" ht="11.25">
      <c r="A103" s="81"/>
      <c r="B103" s="85"/>
      <c r="C103" s="53"/>
      <c r="D103" s="19" t="s">
        <v>70</v>
      </c>
      <c r="E103" s="45"/>
      <c r="F103" s="37">
        <v>37128</v>
      </c>
      <c r="G103" s="33"/>
      <c r="H103" s="18" t="s">
        <v>71</v>
      </c>
    </row>
    <row r="104" spans="1:8" s="7" customFormat="1" ht="11.25">
      <c r="A104" s="81"/>
      <c r="B104" s="85"/>
      <c r="C104" s="53"/>
      <c r="D104" s="19" t="s">
        <v>92</v>
      </c>
      <c r="E104" s="45"/>
      <c r="F104" s="37">
        <v>40135</v>
      </c>
      <c r="G104" s="33"/>
      <c r="H104" s="18" t="s">
        <v>111</v>
      </c>
    </row>
    <row r="105" spans="1:8" s="7" customFormat="1" ht="11.25">
      <c r="A105" s="81"/>
      <c r="B105" s="85"/>
      <c r="C105" s="53"/>
      <c r="D105" s="19" t="s">
        <v>92</v>
      </c>
      <c r="E105" s="45"/>
      <c r="F105" s="37">
        <v>202860</v>
      </c>
      <c r="G105" s="33"/>
      <c r="H105" s="18" t="s">
        <v>112</v>
      </c>
    </row>
    <row r="106" spans="1:8" s="7" customFormat="1" ht="11.25">
      <c r="A106" s="81"/>
      <c r="B106" s="85"/>
      <c r="C106" s="53"/>
      <c r="D106" s="19" t="s">
        <v>66</v>
      </c>
      <c r="E106" s="45"/>
      <c r="F106" s="37">
        <v>1044.87</v>
      </c>
      <c r="G106" s="33"/>
      <c r="H106" s="18" t="s">
        <v>113</v>
      </c>
    </row>
    <row r="107" spans="1:8" s="7" customFormat="1" ht="11.25">
      <c r="A107" s="81"/>
      <c r="B107" s="85"/>
      <c r="C107" s="53"/>
      <c r="D107" s="19" t="s">
        <v>18</v>
      </c>
      <c r="E107" s="45"/>
      <c r="F107" s="37">
        <v>3019</v>
      </c>
      <c r="G107" s="33"/>
      <c r="H107" s="18" t="s">
        <v>114</v>
      </c>
    </row>
    <row r="108" spans="1:8" s="7" customFormat="1" ht="11.25">
      <c r="A108" s="81"/>
      <c r="B108" s="85"/>
      <c r="C108" s="53"/>
      <c r="D108" s="19" t="s">
        <v>115</v>
      </c>
      <c r="E108" s="45"/>
      <c r="F108" s="37">
        <v>36372</v>
      </c>
      <c r="G108" s="33"/>
      <c r="H108" s="18" t="s">
        <v>116</v>
      </c>
    </row>
    <row r="109" spans="1:8" s="7" customFormat="1" ht="11.25">
      <c r="A109" s="81"/>
      <c r="B109" s="85"/>
      <c r="C109" s="53"/>
      <c r="D109" s="19" t="s">
        <v>115</v>
      </c>
      <c r="E109" s="45"/>
      <c r="F109" s="37">
        <v>4431.55</v>
      </c>
      <c r="G109" s="33"/>
      <c r="H109" s="18" t="s">
        <v>117</v>
      </c>
    </row>
    <row r="110" spans="1:8" s="7" customFormat="1" ht="11.25">
      <c r="A110" s="81"/>
      <c r="B110" s="85"/>
      <c r="C110" s="53"/>
      <c r="D110" s="19" t="s">
        <v>76</v>
      </c>
      <c r="E110" s="45"/>
      <c r="F110" s="37">
        <v>2011.89</v>
      </c>
      <c r="G110" s="33"/>
      <c r="H110" s="18" t="s">
        <v>145</v>
      </c>
    </row>
    <row r="111" spans="1:8" s="7" customFormat="1" ht="11.25">
      <c r="A111" s="81"/>
      <c r="B111" s="85"/>
      <c r="C111" s="53"/>
      <c r="D111" s="19" t="s">
        <v>76</v>
      </c>
      <c r="E111" s="45"/>
      <c r="F111" s="37">
        <v>2930.81</v>
      </c>
      <c r="G111" s="33"/>
      <c r="H111" s="18" t="s">
        <v>146</v>
      </c>
    </row>
    <row r="112" spans="1:8" s="7" customFormat="1" ht="11.25">
      <c r="A112" s="81"/>
      <c r="B112" s="85"/>
      <c r="C112" s="53"/>
      <c r="D112" s="19" t="s">
        <v>32</v>
      </c>
      <c r="E112" s="45"/>
      <c r="F112" s="37">
        <v>217.5</v>
      </c>
      <c r="G112" s="33"/>
      <c r="H112" s="18" t="s">
        <v>147</v>
      </c>
    </row>
    <row r="113" spans="1:8" s="7" customFormat="1" ht="11.25">
      <c r="A113" s="81"/>
      <c r="B113" s="85"/>
      <c r="C113" s="53"/>
      <c r="D113" s="19" t="s">
        <v>68</v>
      </c>
      <c r="E113" s="45"/>
      <c r="F113" s="37">
        <v>300</v>
      </c>
      <c r="G113" s="33"/>
      <c r="H113" s="18" t="s">
        <v>148</v>
      </c>
    </row>
    <row r="114" spans="1:8" s="7" customFormat="1" ht="11.25">
      <c r="A114" s="81"/>
      <c r="B114" s="85"/>
      <c r="C114" s="53"/>
      <c r="D114" s="19" t="s">
        <v>63</v>
      </c>
      <c r="E114" s="45"/>
      <c r="F114" s="37">
        <v>86809.07</v>
      </c>
      <c r="G114" s="33"/>
      <c r="H114" s="18" t="s">
        <v>149</v>
      </c>
    </row>
    <row r="115" spans="1:8" s="7" customFormat="1" ht="11.25">
      <c r="A115" s="81"/>
      <c r="B115" s="85"/>
      <c r="C115" s="53"/>
      <c r="D115" s="19" t="s">
        <v>150</v>
      </c>
      <c r="E115" s="45"/>
      <c r="F115" s="37">
        <v>1197</v>
      </c>
      <c r="G115" s="33"/>
      <c r="H115" s="18" t="s">
        <v>151</v>
      </c>
    </row>
    <row r="116" spans="1:8" s="7" customFormat="1" ht="11.25">
      <c r="A116" s="81"/>
      <c r="B116" s="85"/>
      <c r="C116" s="53"/>
      <c r="D116" s="19" t="s">
        <v>164</v>
      </c>
      <c r="E116" s="45"/>
      <c r="F116" s="37">
        <v>12500</v>
      </c>
      <c r="G116" s="33"/>
      <c r="H116" s="18" t="s">
        <v>181</v>
      </c>
    </row>
    <row r="117" spans="1:8" s="7" customFormat="1" ht="11.25">
      <c r="A117" s="81"/>
      <c r="B117" s="85"/>
      <c r="C117" s="53"/>
      <c r="D117" s="19" t="s">
        <v>182</v>
      </c>
      <c r="E117" s="45"/>
      <c r="F117" s="37">
        <v>4000</v>
      </c>
      <c r="G117" s="33"/>
      <c r="H117" s="18" t="s">
        <v>183</v>
      </c>
    </row>
    <row r="118" spans="1:8" s="7" customFormat="1" ht="11.25">
      <c r="A118" s="81"/>
      <c r="B118" s="85"/>
      <c r="C118" s="53"/>
      <c r="D118" s="19" t="s">
        <v>190</v>
      </c>
      <c r="E118" s="45"/>
      <c r="F118" s="37">
        <v>399</v>
      </c>
      <c r="G118" s="33"/>
      <c r="H118" s="18" t="s">
        <v>191</v>
      </c>
    </row>
    <row r="119" spans="1:8" ht="11.25">
      <c r="A119" s="74"/>
      <c r="B119" s="75"/>
      <c r="C119" s="14"/>
      <c r="D119" s="16"/>
      <c r="E119" s="65" t="s">
        <v>15</v>
      </c>
      <c r="F119" s="66">
        <f>SUM(F97:F118)</f>
        <v>519958.38</v>
      </c>
      <c r="G119" s="62">
        <f>(E96-F119)</f>
        <v>78597.42000000004</v>
      </c>
      <c r="H119" s="69"/>
    </row>
    <row r="120" spans="1:8" ht="11.25">
      <c r="A120" s="108"/>
      <c r="B120" s="109"/>
      <c r="C120" s="109"/>
      <c r="D120" s="109"/>
      <c r="E120" s="109"/>
      <c r="F120" s="109"/>
      <c r="G120" s="109"/>
      <c r="H120" s="110"/>
    </row>
    <row r="121" spans="1:8" ht="11.25">
      <c r="A121" s="74">
        <v>5640</v>
      </c>
      <c r="B121" s="75" t="s">
        <v>3</v>
      </c>
      <c r="C121" s="74" t="s">
        <v>25</v>
      </c>
      <c r="D121" s="16"/>
      <c r="E121" s="70">
        <v>200</v>
      </c>
      <c r="F121" s="71"/>
      <c r="G121" s="72"/>
      <c r="H121" s="73"/>
    </row>
    <row r="122" spans="1:8" ht="11.25">
      <c r="A122" s="74"/>
      <c r="B122" s="75"/>
      <c r="C122" s="74"/>
      <c r="D122" s="16"/>
      <c r="E122" s="70"/>
      <c r="F122" s="71"/>
      <c r="G122" s="72"/>
      <c r="H122" s="73"/>
    </row>
    <row r="123" spans="1:8" ht="11.25">
      <c r="A123" s="74"/>
      <c r="B123" s="75"/>
      <c r="C123" s="14"/>
      <c r="D123" s="16"/>
      <c r="E123" s="65" t="s">
        <v>15</v>
      </c>
      <c r="F123" s="66">
        <f>SUM(F121:F121)</f>
        <v>0</v>
      </c>
      <c r="G123" s="62">
        <f>(E121-F123)</f>
        <v>200</v>
      </c>
      <c r="H123" s="69"/>
    </row>
    <row r="124" spans="1:8" ht="11.25">
      <c r="A124" s="108"/>
      <c r="B124" s="109"/>
      <c r="C124" s="109"/>
      <c r="D124" s="109"/>
      <c r="E124" s="109"/>
      <c r="F124" s="109"/>
      <c r="G124" s="109"/>
      <c r="H124" s="110"/>
    </row>
    <row r="125" spans="1:8" ht="11.25">
      <c r="A125" s="74">
        <v>5809</v>
      </c>
      <c r="B125" s="75" t="s">
        <v>158</v>
      </c>
      <c r="C125" s="74" t="s">
        <v>161</v>
      </c>
      <c r="D125" s="16"/>
      <c r="E125" s="70">
        <v>45</v>
      </c>
      <c r="F125" s="71"/>
      <c r="G125" s="72"/>
      <c r="H125" s="73"/>
    </row>
    <row r="126" spans="1:8" ht="11.25">
      <c r="A126" s="74"/>
      <c r="B126" s="75" t="s">
        <v>160</v>
      </c>
      <c r="C126" s="74"/>
      <c r="D126" s="16"/>
      <c r="E126" s="70"/>
      <c r="F126" s="71"/>
      <c r="G126" s="72"/>
      <c r="H126" s="73"/>
    </row>
    <row r="127" spans="1:8" ht="11.25">
      <c r="A127" s="74"/>
      <c r="B127" s="75"/>
      <c r="C127" s="14"/>
      <c r="D127" s="16"/>
      <c r="E127" s="65" t="s">
        <v>15</v>
      </c>
      <c r="F127" s="66">
        <f>SUM(F125:F125)</f>
        <v>0</v>
      </c>
      <c r="G127" s="62">
        <f>(E125-F127)</f>
        <v>45</v>
      </c>
      <c r="H127" s="69"/>
    </row>
    <row r="128" spans="1:8" s="6" customFormat="1" ht="11.25">
      <c r="A128" s="83"/>
      <c r="B128" s="84"/>
      <c r="C128" s="22"/>
      <c r="D128" s="23"/>
      <c r="E128" s="39"/>
      <c r="F128" s="40"/>
      <c r="G128" s="40"/>
      <c r="H128" s="60"/>
    </row>
    <row r="129" spans="1:8" s="7" customFormat="1" ht="11.25">
      <c r="A129" s="74">
        <v>5830</v>
      </c>
      <c r="B129" s="75" t="s">
        <v>3</v>
      </c>
      <c r="C129" s="15" t="s">
        <v>17</v>
      </c>
      <c r="D129" s="52"/>
      <c r="E129" s="46">
        <v>92295</v>
      </c>
      <c r="F129" s="51"/>
      <c r="G129" s="51"/>
      <c r="H129" s="57"/>
    </row>
    <row r="130" spans="1:8" s="7" customFormat="1" ht="11.25">
      <c r="A130" s="74"/>
      <c r="B130" s="75"/>
      <c r="C130" s="15"/>
      <c r="D130" s="16" t="s">
        <v>72</v>
      </c>
      <c r="E130" s="46"/>
      <c r="F130" s="97">
        <v>11340</v>
      </c>
      <c r="G130" s="51"/>
      <c r="H130" s="82" t="s">
        <v>73</v>
      </c>
    </row>
    <row r="131" spans="1:8" s="7" customFormat="1" ht="11.25">
      <c r="A131" s="74"/>
      <c r="B131" s="75"/>
      <c r="C131" s="15"/>
      <c r="D131" s="16" t="s">
        <v>74</v>
      </c>
      <c r="E131" s="46"/>
      <c r="F131" s="97">
        <v>7800</v>
      </c>
      <c r="G131" s="51"/>
      <c r="H131" s="82" t="s">
        <v>75</v>
      </c>
    </row>
    <row r="132" spans="1:8" s="7" customFormat="1" ht="11.25">
      <c r="A132" s="74"/>
      <c r="B132" s="75"/>
      <c r="C132" s="15"/>
      <c r="D132" s="16" t="s">
        <v>76</v>
      </c>
      <c r="E132" s="46"/>
      <c r="F132" s="97">
        <v>28879.92</v>
      </c>
      <c r="G132" s="51"/>
      <c r="H132" s="82" t="s">
        <v>77</v>
      </c>
    </row>
    <row r="133" spans="1:8" s="7" customFormat="1" ht="11.25">
      <c r="A133" s="74"/>
      <c r="B133" s="75"/>
      <c r="C133" s="15"/>
      <c r="D133" s="16" t="s">
        <v>78</v>
      </c>
      <c r="E133" s="46"/>
      <c r="F133" s="97">
        <v>80</v>
      </c>
      <c r="G133" s="51"/>
      <c r="H133" s="82" t="s">
        <v>79</v>
      </c>
    </row>
    <row r="134" spans="1:8" s="7" customFormat="1" ht="11.25">
      <c r="A134" s="74"/>
      <c r="B134" s="75"/>
      <c r="C134" s="15"/>
      <c r="D134" s="16" t="s">
        <v>80</v>
      </c>
      <c r="E134" s="46"/>
      <c r="F134" s="97">
        <v>2398</v>
      </c>
      <c r="G134" s="51"/>
      <c r="H134" s="98" t="s">
        <v>81</v>
      </c>
    </row>
    <row r="135" spans="1:8" s="7" customFormat="1" ht="11.25">
      <c r="A135" s="74"/>
      <c r="B135" s="75"/>
      <c r="C135" s="15"/>
      <c r="D135" s="16" t="s">
        <v>82</v>
      </c>
      <c r="E135" s="46"/>
      <c r="F135" s="97">
        <v>9607.08</v>
      </c>
      <c r="G135" s="51"/>
      <c r="H135" s="82" t="s">
        <v>83</v>
      </c>
    </row>
    <row r="136" spans="1:8" s="7" customFormat="1" ht="11.25">
      <c r="A136" s="74"/>
      <c r="B136" s="75"/>
      <c r="C136" s="15"/>
      <c r="D136" s="16" t="s">
        <v>118</v>
      </c>
      <c r="E136" s="46"/>
      <c r="F136" s="97">
        <v>828</v>
      </c>
      <c r="G136" s="51"/>
      <c r="H136" s="82" t="s">
        <v>119</v>
      </c>
    </row>
    <row r="137" spans="1:8" s="7" customFormat="1" ht="11.25">
      <c r="A137" s="74"/>
      <c r="B137" s="75"/>
      <c r="C137" s="15"/>
      <c r="D137" s="16" t="s">
        <v>74</v>
      </c>
      <c r="E137" s="46"/>
      <c r="F137" s="97">
        <v>3232.5</v>
      </c>
      <c r="G137" s="51"/>
      <c r="H137" s="82" t="s">
        <v>120</v>
      </c>
    </row>
    <row r="138" spans="1:8" s="7" customFormat="1" ht="11.25">
      <c r="A138" s="74"/>
      <c r="B138" s="75"/>
      <c r="C138" s="15"/>
      <c r="D138" s="16" t="s">
        <v>118</v>
      </c>
      <c r="E138" s="46"/>
      <c r="F138" s="97">
        <v>259</v>
      </c>
      <c r="G138" s="51"/>
      <c r="H138" s="98" t="s">
        <v>152</v>
      </c>
    </row>
    <row r="139" spans="1:8" s="7" customFormat="1" ht="11.25">
      <c r="A139" s="74"/>
      <c r="B139" s="75"/>
      <c r="C139" s="15"/>
      <c r="D139" s="16" t="s">
        <v>78</v>
      </c>
      <c r="E139" s="46"/>
      <c r="F139" s="97">
        <v>40</v>
      </c>
      <c r="G139" s="51"/>
      <c r="H139" s="82" t="s">
        <v>153</v>
      </c>
    </row>
    <row r="140" spans="1:8" s="7" customFormat="1" ht="11.25">
      <c r="A140" s="74"/>
      <c r="B140" s="75"/>
      <c r="C140" s="15"/>
      <c r="D140" s="16" t="s">
        <v>58</v>
      </c>
      <c r="E140" s="46"/>
      <c r="F140" s="97">
        <v>376.11</v>
      </c>
      <c r="G140" s="51"/>
      <c r="H140" s="82" t="s">
        <v>154</v>
      </c>
    </row>
    <row r="141" spans="1:8" s="7" customFormat="1" ht="11.25">
      <c r="A141" s="74"/>
      <c r="B141" s="75"/>
      <c r="C141" s="15"/>
      <c r="D141" s="16" t="s">
        <v>155</v>
      </c>
      <c r="E141" s="46"/>
      <c r="F141" s="97">
        <v>4350</v>
      </c>
      <c r="G141" s="51"/>
      <c r="H141" s="82" t="s">
        <v>156</v>
      </c>
    </row>
    <row r="142" spans="1:8" s="7" customFormat="1" ht="11.25">
      <c r="A142" s="74"/>
      <c r="B142" s="75"/>
      <c r="C142" s="15"/>
      <c r="D142" s="16" t="s">
        <v>118</v>
      </c>
      <c r="E142" s="46"/>
      <c r="F142" s="97">
        <v>114.95</v>
      </c>
      <c r="G142" s="51"/>
      <c r="H142" s="82" t="s">
        <v>184</v>
      </c>
    </row>
    <row r="143" spans="1:8" s="7" customFormat="1" ht="11.25">
      <c r="A143" s="74"/>
      <c r="B143" s="75"/>
      <c r="C143" s="15"/>
      <c r="D143" s="16" t="s">
        <v>195</v>
      </c>
      <c r="E143" s="46"/>
      <c r="F143" s="97">
        <v>22823.26</v>
      </c>
      <c r="G143" s="51"/>
      <c r="H143" s="82" t="s">
        <v>196</v>
      </c>
    </row>
    <row r="144" spans="1:8" ht="11.25">
      <c r="A144" s="74"/>
      <c r="B144" s="75"/>
      <c r="C144" s="14"/>
      <c r="D144" s="17"/>
      <c r="E144" s="62" t="s">
        <v>15</v>
      </c>
      <c r="F144" s="66">
        <f>SUM(F130:F143)</f>
        <v>92128.81999999999</v>
      </c>
      <c r="G144" s="62">
        <f>(E129-F144)</f>
        <v>166.18000000000757</v>
      </c>
      <c r="H144" s="69"/>
    </row>
    <row r="145" spans="1:8" ht="11.25">
      <c r="A145" s="108"/>
      <c r="B145" s="109"/>
      <c r="C145" s="109"/>
      <c r="D145" s="109"/>
      <c r="E145" s="109"/>
      <c r="F145" s="109"/>
      <c r="G145" s="109"/>
      <c r="H145" s="110"/>
    </row>
    <row r="146" spans="1:8" ht="11.25">
      <c r="A146" s="74">
        <v>5830</v>
      </c>
      <c r="B146" s="75" t="s">
        <v>158</v>
      </c>
      <c r="C146" s="15" t="s">
        <v>17</v>
      </c>
      <c r="D146" s="16"/>
      <c r="E146" s="70">
        <v>11235.89</v>
      </c>
      <c r="F146" s="71"/>
      <c r="G146" s="72"/>
      <c r="H146" s="73"/>
    </row>
    <row r="147" spans="1:8" ht="11.25">
      <c r="A147" s="74"/>
      <c r="B147" s="75"/>
      <c r="C147" s="74"/>
      <c r="D147" s="16" t="s">
        <v>80</v>
      </c>
      <c r="E147" s="70"/>
      <c r="F147" s="105">
        <v>2061.9</v>
      </c>
      <c r="G147" s="106"/>
      <c r="H147" s="107" t="s">
        <v>159</v>
      </c>
    </row>
    <row r="148" spans="1:8" ht="11.25">
      <c r="A148" s="74"/>
      <c r="B148" s="75"/>
      <c r="C148" s="14"/>
      <c r="D148" s="16"/>
      <c r="E148" s="65" t="s">
        <v>15</v>
      </c>
      <c r="F148" s="66">
        <f>SUM(F147)</f>
        <v>2061.9</v>
      </c>
      <c r="G148" s="62">
        <f>(E146-F148)</f>
        <v>9173.99</v>
      </c>
      <c r="H148" s="69"/>
    </row>
    <row r="149" spans="1:8" s="6" customFormat="1" ht="11.25">
      <c r="A149" s="83"/>
      <c r="B149" s="84"/>
      <c r="C149" s="22"/>
      <c r="D149" s="22"/>
      <c r="E149" s="48"/>
      <c r="F149" s="48"/>
      <c r="G149" s="48"/>
      <c r="H149" s="55"/>
    </row>
    <row r="150" spans="1:8" s="7" customFormat="1" ht="11.25">
      <c r="A150" s="74">
        <v>6400</v>
      </c>
      <c r="B150" s="75" t="s">
        <v>3</v>
      </c>
      <c r="C150" s="15" t="s">
        <v>6</v>
      </c>
      <c r="D150" s="17"/>
      <c r="E150" s="34">
        <v>16720</v>
      </c>
      <c r="F150" s="34"/>
      <c r="G150" s="34"/>
      <c r="H150" s="18"/>
    </row>
    <row r="151" spans="1:8" s="7" customFormat="1" ht="11.25">
      <c r="A151" s="74"/>
      <c r="B151" s="75"/>
      <c r="C151" s="15"/>
      <c r="D151" s="99" t="s">
        <v>84</v>
      </c>
      <c r="E151" s="34"/>
      <c r="F151" s="47">
        <v>500</v>
      </c>
      <c r="G151" s="34"/>
      <c r="H151" s="18" t="s">
        <v>39</v>
      </c>
    </row>
    <row r="152" spans="1:8" s="7" customFormat="1" ht="11.25">
      <c r="A152" s="74"/>
      <c r="B152" s="75"/>
      <c r="C152" s="15"/>
      <c r="D152" s="99" t="s">
        <v>85</v>
      </c>
      <c r="E152" s="34"/>
      <c r="F152" s="47">
        <v>2038.29</v>
      </c>
      <c r="G152" s="34"/>
      <c r="H152" s="18" t="s">
        <v>86</v>
      </c>
    </row>
    <row r="153" spans="1:8" s="7" customFormat="1" ht="11.25">
      <c r="A153" s="74"/>
      <c r="B153" s="75"/>
      <c r="C153" s="15"/>
      <c r="D153" s="99" t="s">
        <v>63</v>
      </c>
      <c r="E153" s="34"/>
      <c r="F153" s="47">
        <v>596.07</v>
      </c>
      <c r="G153" s="34"/>
      <c r="H153" s="18" t="s">
        <v>43</v>
      </c>
    </row>
    <row r="154" spans="1:8" s="7" customFormat="1" ht="11.25">
      <c r="A154" s="74"/>
      <c r="B154" s="75"/>
      <c r="C154" s="15"/>
      <c r="D154" s="99" t="s">
        <v>40</v>
      </c>
      <c r="E154" s="34"/>
      <c r="F154" s="47">
        <v>313.19</v>
      </c>
      <c r="G154" s="34"/>
      <c r="H154" s="18" t="s">
        <v>102</v>
      </c>
    </row>
    <row r="155" spans="1:8" s="7" customFormat="1" ht="11.25">
      <c r="A155" s="74"/>
      <c r="B155" s="75"/>
      <c r="C155" s="15"/>
      <c r="D155" s="99" t="s">
        <v>40</v>
      </c>
      <c r="E155" s="34"/>
      <c r="F155" s="47">
        <v>582.88</v>
      </c>
      <c r="G155" s="34"/>
      <c r="H155" s="18" t="s">
        <v>123</v>
      </c>
    </row>
    <row r="156" spans="1:8" s="7" customFormat="1" ht="11.25">
      <c r="A156" s="74"/>
      <c r="B156" s="75"/>
      <c r="C156" s="15"/>
      <c r="D156" s="99" t="s">
        <v>188</v>
      </c>
      <c r="E156" s="34"/>
      <c r="F156" s="47">
        <v>5355.92</v>
      </c>
      <c r="G156" s="34"/>
      <c r="H156" s="18" t="s">
        <v>189</v>
      </c>
    </row>
    <row r="157" spans="1:9" ht="11.25">
      <c r="A157" s="74"/>
      <c r="B157" s="75"/>
      <c r="C157" s="14"/>
      <c r="D157" s="14"/>
      <c r="E157" s="62" t="s">
        <v>15</v>
      </c>
      <c r="F157" s="66">
        <f>SUM(F151:F156)</f>
        <v>9386.35</v>
      </c>
      <c r="G157" s="62">
        <f>(E150-F157)</f>
        <v>7333.65</v>
      </c>
      <c r="H157" s="69"/>
      <c r="I157" s="58"/>
    </row>
    <row r="158" spans="1:9" ht="11.25">
      <c r="A158" s="83"/>
      <c r="B158" s="84"/>
      <c r="C158" s="22"/>
      <c r="D158" s="22"/>
      <c r="E158" s="48"/>
      <c r="F158" s="48"/>
      <c r="G158" s="48"/>
      <c r="H158" s="55"/>
      <c r="I158" s="58"/>
    </row>
    <row r="159" spans="1:9" ht="11.25">
      <c r="A159" s="74">
        <v>6410</v>
      </c>
      <c r="B159" s="75" t="s">
        <v>3</v>
      </c>
      <c r="C159" s="15" t="s">
        <v>14</v>
      </c>
      <c r="D159" s="17"/>
      <c r="E159" s="34">
        <v>152539.89</v>
      </c>
      <c r="F159" s="34"/>
      <c r="G159" s="34"/>
      <c r="H159" s="18"/>
      <c r="I159" s="58"/>
    </row>
    <row r="160" spans="1:9" ht="11.25">
      <c r="A160" s="74"/>
      <c r="B160" s="75"/>
      <c r="C160" s="15"/>
      <c r="D160" s="99" t="s">
        <v>87</v>
      </c>
      <c r="E160" s="34"/>
      <c r="F160" s="47">
        <v>10258.73</v>
      </c>
      <c r="G160" s="34"/>
      <c r="H160" s="18" t="s">
        <v>86</v>
      </c>
      <c r="I160" s="58"/>
    </row>
    <row r="161" spans="1:9" ht="11.25">
      <c r="A161" s="74"/>
      <c r="B161" s="75"/>
      <c r="C161" s="15"/>
      <c r="D161" s="99" t="s">
        <v>88</v>
      </c>
      <c r="E161" s="34"/>
      <c r="F161" s="47">
        <v>1858.01</v>
      </c>
      <c r="G161" s="34"/>
      <c r="H161" s="18" t="s">
        <v>89</v>
      </c>
      <c r="I161" s="58"/>
    </row>
    <row r="162" spans="1:9" ht="11.25">
      <c r="A162" s="74"/>
      <c r="B162" s="75"/>
      <c r="C162" s="15"/>
      <c r="D162" s="99" t="s">
        <v>63</v>
      </c>
      <c r="E162" s="34"/>
      <c r="F162" s="47">
        <v>4706.61</v>
      </c>
      <c r="G162" s="34"/>
      <c r="H162" s="18" t="s">
        <v>90</v>
      </c>
      <c r="I162" s="58"/>
    </row>
    <row r="163" spans="1:9" ht="11.25">
      <c r="A163" s="74"/>
      <c r="B163" s="75"/>
      <c r="C163" s="15"/>
      <c r="D163" s="99" t="s">
        <v>63</v>
      </c>
      <c r="E163" s="34"/>
      <c r="F163" s="47">
        <v>8211.11</v>
      </c>
      <c r="G163" s="34"/>
      <c r="H163" s="18" t="s">
        <v>43</v>
      </c>
      <c r="I163" s="58"/>
    </row>
    <row r="164" spans="1:9" ht="11.25">
      <c r="A164" s="74"/>
      <c r="B164" s="75"/>
      <c r="C164" s="15"/>
      <c r="D164" s="99" t="s">
        <v>63</v>
      </c>
      <c r="E164" s="34"/>
      <c r="F164" s="47">
        <v>1598.91</v>
      </c>
      <c r="G164" s="34"/>
      <c r="H164" s="18" t="s">
        <v>122</v>
      </c>
      <c r="I164" s="58"/>
    </row>
    <row r="165" spans="1:9" ht="11.25">
      <c r="A165" s="74"/>
      <c r="B165" s="75"/>
      <c r="C165" s="15"/>
      <c r="D165" s="99" t="s">
        <v>63</v>
      </c>
      <c r="E165" s="34"/>
      <c r="F165" s="47">
        <v>4018.15</v>
      </c>
      <c r="G165" s="34"/>
      <c r="H165" s="18" t="s">
        <v>157</v>
      </c>
      <c r="I165" s="58"/>
    </row>
    <row r="166" spans="1:9" ht="11.25">
      <c r="A166" s="74"/>
      <c r="B166" s="75"/>
      <c r="C166" s="15"/>
      <c r="D166" s="99" t="s">
        <v>185</v>
      </c>
      <c r="E166" s="34"/>
      <c r="F166" s="47">
        <v>1078.26</v>
      </c>
      <c r="G166" s="34"/>
      <c r="H166" s="18" t="s">
        <v>186</v>
      </c>
      <c r="I166" s="58"/>
    </row>
    <row r="167" spans="1:9" ht="11.25">
      <c r="A167" s="88"/>
      <c r="B167" s="89"/>
      <c r="C167" s="61"/>
      <c r="D167" s="61"/>
      <c r="E167" s="62" t="s">
        <v>15</v>
      </c>
      <c r="F167" s="66">
        <f>SUM(F160:F166)</f>
        <v>31729.78</v>
      </c>
      <c r="G167" s="62">
        <f>(E159-F167)</f>
        <v>120810.11000000002</v>
      </c>
      <c r="H167" s="68"/>
      <c r="I167" s="58"/>
    </row>
    <row r="168" spans="1:8" s="6" customFormat="1" ht="11.25">
      <c r="A168" s="83"/>
      <c r="B168" s="84"/>
      <c r="C168" s="22"/>
      <c r="D168" s="22"/>
      <c r="E168" s="48"/>
      <c r="F168" s="48"/>
      <c r="G168" s="79">
        <f>SUM(G4:G167)</f>
        <v>224938.84000000008</v>
      </c>
      <c r="H168" s="55"/>
    </row>
    <row r="169" spans="2:8" ht="11.25">
      <c r="B169" s="4"/>
      <c r="E169" s="1"/>
      <c r="F169" s="1"/>
      <c r="G169" s="1"/>
      <c r="H169" s="1"/>
    </row>
    <row r="170" spans="2:8" ht="11.25">
      <c r="B170" s="4"/>
      <c r="E170" s="1"/>
      <c r="F170" s="1"/>
      <c r="G170" s="1"/>
      <c r="H170" s="1"/>
    </row>
    <row r="171" spans="2:8" ht="11.25">
      <c r="B171" s="4"/>
      <c r="E171" s="1"/>
      <c r="F171" s="1"/>
      <c r="G171" s="1"/>
      <c r="H171" s="1"/>
    </row>
    <row r="172" spans="2:8" ht="11.25">
      <c r="B172" s="4"/>
      <c r="E172" s="1"/>
      <c r="F172" s="1"/>
      <c r="G172" s="1"/>
      <c r="H172" s="1"/>
    </row>
    <row r="173" spans="2:8" ht="13.5" customHeight="1">
      <c r="B173" s="4"/>
      <c r="E173" s="1"/>
      <c r="F173" s="1"/>
      <c r="G173" s="1"/>
      <c r="H173" s="1"/>
    </row>
    <row r="174" spans="2:8" ht="11.25">
      <c r="B174" s="4"/>
      <c r="E174" s="1"/>
      <c r="F174" s="1"/>
      <c r="G174" s="1"/>
      <c r="H174" s="1"/>
    </row>
    <row r="175" spans="4:7" ht="11.25">
      <c r="D175" s="3"/>
      <c r="E175" s="12"/>
      <c r="F175" s="8"/>
      <c r="G175" s="8"/>
    </row>
    <row r="176" spans="4:7" ht="11.25">
      <c r="D176" s="3"/>
      <c r="E176" s="12"/>
      <c r="F176" s="10"/>
      <c r="G176" s="9"/>
    </row>
    <row r="177" spans="4:7" ht="11.25">
      <c r="D177" s="3"/>
      <c r="E177" s="12"/>
      <c r="F177" s="10"/>
      <c r="G177" s="10"/>
    </row>
    <row r="183" spans="4:7" ht="11.25">
      <c r="D183" s="3"/>
      <c r="E183" s="12"/>
      <c r="F183" s="8"/>
      <c r="G183" s="8"/>
    </row>
    <row r="184" spans="4:7" ht="11.25">
      <c r="D184" s="3"/>
      <c r="E184" s="12"/>
      <c r="F184" s="10"/>
      <c r="G184" s="10"/>
    </row>
    <row r="185" spans="4:7" ht="11.25">
      <c r="D185" s="3"/>
      <c r="E185" s="12"/>
      <c r="F185" s="10"/>
      <c r="G185" s="10"/>
    </row>
  </sheetData>
  <sheetProtection/>
  <mergeCells count="11">
    <mergeCell ref="D1:D3"/>
    <mergeCell ref="A145:H145"/>
    <mergeCell ref="A124:H124"/>
    <mergeCell ref="A120:H120"/>
    <mergeCell ref="E1:E3"/>
    <mergeCell ref="F1:F3"/>
    <mergeCell ref="G1:G3"/>
    <mergeCell ref="H1:H3"/>
    <mergeCell ref="A1:A3"/>
    <mergeCell ref="B1:B3"/>
    <mergeCell ref="C1:C3"/>
  </mergeCells>
  <printOptions horizontalCentered="1"/>
  <pageMargins left="0.17" right="0.2" top="0.65" bottom="0.32" header="0.38" footer="0.2"/>
  <pageSetup horizontalDpi="600" verticalDpi="600" orientation="landscape" r:id="rId1"/>
  <headerFooter alignWithMargins="0">
    <oddHeader>&amp;C&amp;"Arial,Bold"&amp;14DCS 2009-10 Budget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gvoorhis</dc:creator>
  <cp:keywords/>
  <dc:description/>
  <cp:lastModifiedBy>Matthew C. Lee</cp:lastModifiedBy>
  <cp:lastPrinted>2009-09-02T18:01:20Z</cp:lastPrinted>
  <dcterms:created xsi:type="dcterms:W3CDTF">2005-05-09T20:41:48Z</dcterms:created>
  <dcterms:modified xsi:type="dcterms:W3CDTF">2010-08-06T06:54:06Z</dcterms:modified>
  <cp:category/>
  <cp:version/>
  <cp:contentType/>
  <cp:contentStatus/>
</cp:coreProperties>
</file>